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<sst xmlns="http://schemas.openxmlformats.org/spreadsheetml/2006/main" count="54" uniqueCount="54">
  <si>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ООО "Кузнечное сервис"</t>
  </si>
  <si>
    <t xml:space="preserve">Отчет о финансово-хозяйственной деятельности МКД </t>
  </si>
  <si>
    <t>за 2017 год</t>
  </si>
  <si>
    <t>ул. Пионерская д.3</t>
  </si>
  <si>
    <t>Общая площадь жилых помещений м2</t>
  </si>
  <si>
    <t>Приватиз.</t>
  </si>
  <si>
    <t>Муницип.</t>
  </si>
  <si>
    <t>Утвержденный тариф</t>
  </si>
  <si>
    <t>с 01.01.17г</t>
  </si>
  <si>
    <t>с 01.06.17г</t>
  </si>
  <si>
    <t>с 01.07.17г</t>
  </si>
  <si>
    <t>с 01.08.17г</t>
  </si>
  <si>
    <t>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</si>
  <si>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</si>
  <si>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</si>
  <si>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</si>
  <si>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>ОДН ГВС (руб./м3)</t>
  </si>
  <si>
    <t>ОДН ХВС (руб./м3)</t>
  </si>
  <si>
    <t>ОДН электроэнергия(руб./Квт.ч)</t>
  </si>
  <si>
    <t>ночь</t>
  </si>
  <si>
    <t>день</t>
  </si>
  <si>
    <t>Т/о газового оборуд.(руб/квартира)</t>
  </si>
  <si>
    <t>Начислено</t>
  </si>
  <si>
    <t>Собрано</t>
  </si>
  <si>
    <t>Выполнено</t>
  </si>
  <si>
    <t>Фактический тариф за 1 кв.м в месяц составил</t>
  </si>
  <si>
    <t>Содержание и текущий ремонт</t>
  </si>
  <si>
    <t>руб./год</t>
  </si>
  <si>
    <t>Содержание общего имущества и уборка придом. территории),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</si>
  <si>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</si>
  <si>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Горячее водоснабжение СОИ</t>
  </si>
  <si>
    <t xml:space="preserve"> Дезинсекция</t>
  </si>
  <si>
    <t>Холодное водоснабжение СОИ</t>
  </si>
  <si>
    <t>Разработка энергетического паспорта</t>
  </si>
  <si>
    <t>Электроэнергия мест общего пользования</t>
  </si>
  <si>
    <t>Аренда автотранспорта</t>
  </si>
  <si>
    <t>Механическая очистка территории от снега, мусора, подсыпка песчаной смесью, очистка кровель от наледи</t>
  </si>
  <si>
    <r>
      <t xml:space="preserve">Цеховые затраты: </t>
    </r>
    <r>
      <rPr>
        <i/>
        <sz val="10"/>
        <rFont val="Arial"/>
        <family val="2"/>
      </rPr>
      <t xml:space="preserve">коммунальные услуги, амортизация здания склада,услуги связи (диспетчер) и т.п. 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</si>
  <si>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</si>
  <si>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Санитарное содержание лестничных клеток</t>
  </si>
  <si>
    <t>Текущий ремонт, выполненный собственными силами</t>
  </si>
  <si>
    <t>замена стояков ГВС и ХВС</t>
  </si>
  <si>
    <t>замена запорной арматуры на стояках отопления</t>
  </si>
  <si>
    <t>ремонт стояков отопления кв.3,кв.11</t>
  </si>
  <si>
    <t xml:space="preserve">смена автоматов </t>
  </si>
  <si>
    <t>Установка м/п двери в подъезд</t>
  </si>
  <si>
    <t>Текущий ремонт, выполненный сторонними организациями</t>
  </si>
  <si>
    <t>замена запорной арматуры в т/центре</t>
  </si>
  <si>
    <t xml:space="preserve">ВДГО </t>
  </si>
  <si>
    <t>Итого</t>
  </si>
  <si>
    <t>Получено средств по результатам претензионно-исковой работы</t>
  </si>
  <si>
    <t>Задолженность населения на 01.01.2018г.</t>
  </si>
  <si>
    <t xml:space="preserve">Директор </t>
  </si>
  <si>
    <t>Розанова Г.В.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</si>
</sst>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6" fillId="0" borderId="2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0" fillId="0" borderId="10" xfId="0" applyFont="1" applyBorder="1" applyAlignment="1">
      <alignment horizontal="center" vertical="justify"/>
    </xf>
    <xf numFmtId="0" fontId="0" fillId="0" borderId="11" xfId="0" applyFont="1" applyBorder="1" applyAlignment="1">
      <alignment vertical="justify"/>
    </xf>
    <xf numFmtId="0" fontId="0" fillId="0" borderId="13" xfId="0" applyFont="1" applyBorder="1" applyAlignment="1">
      <alignment vertical="justify"/>
    </xf>
    <xf numFmtId="0" fontId="1" fillId="0" borderId="2" xfId="0" applyFont="1" applyFill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" fillId="0" borderId="2" xfId="0" applyFont="1" applyBorder="1" applyAlignment="1">
      <alignment vertical="justify"/>
    </xf>
    <xf numFmtId="0" fontId="0" fillId="0" borderId="2" xfId="0" applyFont="1" applyBorder="1" applyAlignment="1">
      <alignment vertical="justify"/>
    </xf>
    <xf numFmtId="0" fontId="0" fillId="0" borderId="2" xfId="0" applyFont="1" applyBorder="1" applyAlignment="1">
      <alignment vertical="justify" wrapText="1"/>
    </xf>
    <xf numFmtId="0" fontId="5" fillId="0" borderId="2" xfId="0" applyFont="1" applyBorder="1" applyAlignment="1">
      <alignment vertical="justify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Border="1" applyAlignment="1">
      <alignment vertical="justify"/>
    </xf>
    <xf numFmtId="0" fontId="0" fillId="0" borderId="4" xfId="0" applyFont="1" applyBorder="1" applyAlignment="1">
      <alignment vertical="justify"/>
    </xf>
    <xf numFmtId="0" fontId="0" fillId="0" borderId="5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2" xfId="0" applyFont="1" applyFill="1" applyBorder="1" applyAlignment="1">
      <alignment vertical="justify"/>
    </xf>
    <xf numFmtId="0" fontId="4" fillId="0" borderId="2" xfId="0" applyFont="1" applyBorder="1" applyAlignment="1">
      <alignment vertical="justify"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25">
      <selection activeCell="A34" sqref="A34:G34"/>
    </sheetView>
  </sheetViews>
  <sheetFormatPr defaultColWidth="9.140625" defaultRowHeight="12.75"/>
  <cols>
    <col min="3" max="3" width="16.00390625" style="0" customWidth="1"/>
    <col min="8" max="8" width="12.140625" style="0" customWidth="1"/>
  </cols>
  <sheetData>
    <row r="1" spans="1:8" ht="12.75">
      <c r="A1" s="70" t="s">
        <v>0</v>
      </c>
      <c r="B1" s="70"/>
      <c r="C1" s="70"/>
      <c r="D1" s="70"/>
      <c r="E1" s="70"/>
      <c r="F1" s="70"/>
      <c r="G1" s="70"/>
      <c r="H1" s="70"/>
    </row>
    <row r="2" spans="1:8" ht="15.75">
      <c r="A2" s="71" t="s">
        <v>1</v>
      </c>
      <c r="B2" s="71"/>
      <c r="C2" s="71"/>
      <c r="D2" s="71"/>
      <c r="E2" s="71"/>
      <c r="F2" s="71"/>
      <c r="G2" s="71"/>
      <c r="H2" s="71"/>
    </row>
    <row r="3" spans="1:8" ht="12.75">
      <c r="A3" s="70" t="s">
        <v>2</v>
      </c>
      <c r="B3" s="70"/>
      <c r="C3" s="70"/>
      <c r="D3" s="70"/>
      <c r="E3" s="70"/>
      <c r="F3" s="70"/>
      <c r="G3" s="70"/>
      <c r="H3" s="70"/>
    </row>
    <row r="4" spans="1:8" ht="12.75">
      <c r="A4" s="72" t="s">
        <v>3</v>
      </c>
      <c r="B4" s="72"/>
      <c r="C4" s="72"/>
      <c r="D4" s="72"/>
      <c r="E4" s="72"/>
      <c r="F4" s="72"/>
      <c r="G4" s="72"/>
      <c r="H4" s="72"/>
    </row>
    <row r="5" spans="1:8" ht="12.75" customHeight="1">
      <c r="A5" s="66" t="s">
        <v>4</v>
      </c>
      <c r="B5" s="67"/>
      <c r="C5" s="2">
        <f>E5+G5</f>
        <v>3241.5</v>
      </c>
      <c r="D5" s="3" t="s">
        <v>5</v>
      </c>
      <c r="E5" s="4">
        <v>2374.8</v>
      </c>
      <c r="F5" s="3" t="s">
        <v>6</v>
      </c>
      <c r="G5" s="4">
        <v>866.7</v>
      </c>
      <c r="H5" s="5"/>
    </row>
    <row r="6" spans="1:8" ht="12.75">
      <c r="A6" s="6" t="s">
        <v>7</v>
      </c>
      <c r="B6" s="7"/>
      <c r="C6" s="8"/>
      <c r="D6" s="9" t="s">
        <v>8</v>
      </c>
      <c r="E6" s="9" t="s">
        <v>9</v>
      </c>
      <c r="F6" s="9" t="s">
        <v>10</v>
      </c>
      <c r="G6" s="10" t="s">
        <v>11</v>
      </c>
      <c r="H6" s="1"/>
    </row>
    <row r="7" spans="1:8" ht="12.75">
      <c r="A7" s="11" t="s">
        <v>12</v>
      </c>
      <c r="B7" s="12"/>
      <c r="C7" s="13"/>
      <c r="D7" s="14"/>
      <c r="E7" s="14"/>
      <c r="F7" s="14"/>
      <c r="G7" s="14"/>
      <c r="H7" s="1"/>
    </row>
    <row r="8" spans="1:8" ht="12.75">
      <c r="A8" s="15" t="s">
        <v>13</v>
      </c>
      <c r="B8" s="16"/>
      <c r="C8" s="16"/>
      <c r="D8" s="17">
        <v>8.47</v>
      </c>
      <c r="E8" s="17">
        <v>8.47</v>
      </c>
      <c r="F8" s="17">
        <v>8.47</v>
      </c>
      <c r="G8" s="17">
        <v>8.89</v>
      </c>
      <c r="H8" s="18"/>
    </row>
    <row r="9" spans="1:8" ht="12.75">
      <c r="A9" s="15" t="s">
        <v>14</v>
      </c>
      <c r="B9" s="16"/>
      <c r="C9" s="16"/>
      <c r="D9" s="19">
        <v>4</v>
      </c>
      <c r="E9" s="19">
        <v>4</v>
      </c>
      <c r="F9" s="19">
        <v>4</v>
      </c>
      <c r="G9" s="19">
        <v>4</v>
      </c>
      <c r="H9" s="20"/>
    </row>
    <row r="10" spans="1:8" ht="12.75">
      <c r="A10" s="15" t="s">
        <v>15</v>
      </c>
      <c r="B10" s="16"/>
      <c r="C10" s="16"/>
      <c r="D10" s="17">
        <v>2.15</v>
      </c>
      <c r="E10" s="21">
        <v>2.15</v>
      </c>
      <c r="F10" s="21">
        <v>2.15</v>
      </c>
      <c r="G10" s="21">
        <v>2.15</v>
      </c>
      <c r="H10" s="22"/>
    </row>
    <row r="11" spans="1:8" ht="12.75">
      <c r="A11" s="58" t="s">
        <v>16</v>
      </c>
      <c r="B11" s="68"/>
      <c r="C11" s="69"/>
      <c r="D11" s="21"/>
      <c r="E11" s="21">
        <v>148.11</v>
      </c>
      <c r="F11" s="21">
        <v>153.15</v>
      </c>
      <c r="G11" s="21">
        <v>153.15</v>
      </c>
      <c r="H11" s="22"/>
    </row>
    <row r="12" spans="1:8" ht="12.75">
      <c r="A12" s="58" t="s">
        <v>17</v>
      </c>
      <c r="B12" s="68"/>
      <c r="C12" s="69"/>
      <c r="D12" s="21"/>
      <c r="E12" s="21">
        <v>30.69</v>
      </c>
      <c r="F12" s="21">
        <v>31.73</v>
      </c>
      <c r="G12" s="21">
        <v>31.73</v>
      </c>
      <c r="H12" s="22"/>
    </row>
    <row r="13" spans="1:8" ht="12.75">
      <c r="A13" s="58" t="s">
        <v>18</v>
      </c>
      <c r="B13" s="68"/>
      <c r="C13" s="69"/>
      <c r="D13" s="23">
        <v>3.7</v>
      </c>
      <c r="E13" s="21"/>
      <c r="F13" s="21"/>
      <c r="G13" s="21"/>
      <c r="H13" s="22"/>
    </row>
    <row r="14" spans="1:8" ht="12.75">
      <c r="A14" s="63" t="s">
        <v>19</v>
      </c>
      <c r="B14" s="64"/>
      <c r="C14" s="65"/>
      <c r="D14" s="21"/>
      <c r="E14" s="21">
        <v>1.89</v>
      </c>
      <c r="F14" s="21">
        <v>2.06</v>
      </c>
      <c r="G14" s="21">
        <v>2.06</v>
      </c>
      <c r="H14" s="22"/>
    </row>
    <row r="15" spans="1:8" ht="12.75">
      <c r="A15" s="63" t="s">
        <v>20</v>
      </c>
      <c r="B15" s="64"/>
      <c r="C15" s="65"/>
      <c r="D15" s="21"/>
      <c r="E15" s="21">
        <v>3.89</v>
      </c>
      <c r="F15" s="21">
        <v>4.08</v>
      </c>
      <c r="G15" s="21">
        <v>4.08</v>
      </c>
      <c r="H15" s="22"/>
    </row>
    <row r="16" spans="1:8" ht="12.75">
      <c r="A16" s="24" t="s">
        <v>21</v>
      </c>
      <c r="B16" s="25"/>
      <c r="C16" s="25"/>
      <c r="D16" s="26">
        <v>41.71</v>
      </c>
      <c r="E16" s="26">
        <v>41.71</v>
      </c>
      <c r="F16" s="26">
        <v>41.71</v>
      </c>
      <c r="G16" s="26">
        <v>49.29</v>
      </c>
      <c r="H16" s="27"/>
    </row>
    <row r="17" spans="1:8" ht="12.75">
      <c r="A17" s="58" t="s">
        <v>22</v>
      </c>
      <c r="B17" s="59"/>
      <c r="C17" s="59"/>
      <c r="D17" s="59"/>
      <c r="E17" s="59"/>
      <c r="F17" s="59"/>
      <c r="G17" s="60"/>
      <c r="H17" s="28">
        <v>560903.64</v>
      </c>
    </row>
    <row r="18" spans="1:8" ht="12.75">
      <c r="A18" s="58" t="s">
        <v>23</v>
      </c>
      <c r="B18" s="59"/>
      <c r="C18" s="59"/>
      <c r="D18" s="59"/>
      <c r="E18" s="59"/>
      <c r="F18" s="59"/>
      <c r="G18" s="60"/>
      <c r="H18" s="28">
        <v>583607.56</v>
      </c>
    </row>
    <row r="19" spans="1:8" ht="12.75">
      <c r="A19" s="58" t="s">
        <v>24</v>
      </c>
      <c r="B19" s="59"/>
      <c r="C19" s="59"/>
      <c r="D19" s="59"/>
      <c r="E19" s="59"/>
      <c r="F19" s="59"/>
      <c r="G19" s="60"/>
      <c r="H19" s="29">
        <f>H43</f>
        <v>590790.5000000001</v>
      </c>
    </row>
    <row r="20" spans="1:8" ht="12.75">
      <c r="A20" s="58" t="s">
        <v>25</v>
      </c>
      <c r="B20" s="59"/>
      <c r="C20" s="59"/>
      <c r="D20" s="59"/>
      <c r="E20" s="59"/>
      <c r="F20" s="59"/>
      <c r="G20" s="60"/>
      <c r="H20" s="29">
        <f>(H43-H42)/$C$5/12</f>
        <v>14.66051236567433</v>
      </c>
    </row>
    <row r="21" spans="1:8" ht="15" customHeight="1">
      <c r="A21" s="61" t="s">
        <v>26</v>
      </c>
      <c r="B21" s="61"/>
      <c r="C21" s="61"/>
      <c r="D21" s="61"/>
      <c r="E21" s="61"/>
      <c r="F21" s="61"/>
      <c r="G21" s="62"/>
      <c r="H21" s="14" t="s">
        <v>27</v>
      </c>
    </row>
    <row r="22" spans="1:8" ht="12.75" customHeight="1">
      <c r="A22" s="44" t="s">
        <v>28</v>
      </c>
      <c r="B22" s="44"/>
      <c r="C22" s="44"/>
      <c r="D22" s="44"/>
      <c r="E22" s="44"/>
      <c r="F22" s="44"/>
      <c r="G22" s="44"/>
      <c r="H22" s="28">
        <f>H23+H24+H26+H27+H28+H29+H30+H31+H32+H25</f>
        <v>379503.49000000005</v>
      </c>
    </row>
    <row r="23" spans="1:8" ht="90" customHeight="1">
      <c r="A23" s="46" t="s">
        <v>29</v>
      </c>
      <c r="B23" s="46"/>
      <c r="C23" s="46"/>
      <c r="D23" s="46"/>
      <c r="E23" s="46"/>
      <c r="F23" s="46"/>
      <c r="G23" s="46"/>
      <c r="H23" s="30">
        <f>624.2+80.66+156405.04+173.32+14739.2+250.74+975.79+267.15+31175.44</f>
        <v>204691.54</v>
      </c>
    </row>
    <row r="24" spans="1:8" ht="12.75">
      <c r="A24" s="51" t="s">
        <v>30</v>
      </c>
      <c r="B24" s="52"/>
      <c r="C24" s="52"/>
      <c r="D24" s="52"/>
      <c r="E24" s="52"/>
      <c r="F24" s="52"/>
      <c r="G24" s="53"/>
      <c r="H24" s="30">
        <v>3017.67</v>
      </c>
    </row>
    <row r="25" spans="1:8" ht="12.75" customHeight="1">
      <c r="A25" s="54" t="s">
        <v>31</v>
      </c>
      <c r="B25" s="55"/>
      <c r="C25" s="55"/>
      <c r="D25" s="55"/>
      <c r="E25" s="55"/>
      <c r="F25" s="55"/>
      <c r="G25" s="56"/>
      <c r="H25" s="30">
        <v>2950.84</v>
      </c>
    </row>
    <row r="26" spans="1:8" ht="12.75" customHeight="1">
      <c r="A26" s="57" t="s">
        <v>32</v>
      </c>
      <c r="B26" s="38"/>
      <c r="C26" s="38"/>
      <c r="D26" s="38"/>
      <c r="E26" s="38"/>
      <c r="F26" s="38"/>
      <c r="G26" s="39"/>
      <c r="H26" s="30">
        <v>1451.99</v>
      </c>
    </row>
    <row r="27" spans="1:8" ht="12.75">
      <c r="A27" s="48" t="s">
        <v>33</v>
      </c>
      <c r="B27" s="49"/>
      <c r="C27" s="49"/>
      <c r="D27" s="49"/>
      <c r="E27" s="49"/>
      <c r="F27" s="49"/>
      <c r="G27" s="50"/>
      <c r="H27" s="30">
        <v>1880.53</v>
      </c>
    </row>
    <row r="28" spans="1:8" ht="12.75" customHeight="1">
      <c r="A28" s="45" t="s">
        <v>34</v>
      </c>
      <c r="B28" s="45"/>
      <c r="C28" s="45"/>
      <c r="D28" s="45"/>
      <c r="E28" s="45"/>
      <c r="F28" s="45"/>
      <c r="G28" s="45"/>
      <c r="H28" s="30">
        <v>4461.25</v>
      </c>
    </row>
    <row r="29" spans="1:8" ht="12.75" customHeight="1">
      <c r="A29" s="45" t="s">
        <v>35</v>
      </c>
      <c r="B29" s="45"/>
      <c r="C29" s="45"/>
      <c r="D29" s="45"/>
      <c r="E29" s="45"/>
      <c r="F29" s="45"/>
      <c r="G29" s="45"/>
      <c r="H29" s="30">
        <f>859.78+1850.47</f>
        <v>2710.25</v>
      </c>
    </row>
    <row r="30" spans="1:8" ht="25.5" customHeight="1">
      <c r="A30" s="46" t="s">
        <v>36</v>
      </c>
      <c r="B30" s="46"/>
      <c r="C30" s="46"/>
      <c r="D30" s="46"/>
      <c r="E30" s="46"/>
      <c r="F30" s="46"/>
      <c r="G30" s="46"/>
      <c r="H30" s="30">
        <f>288.35+150.44</f>
        <v>438.79</v>
      </c>
    </row>
    <row r="31" spans="1:8" ht="24" customHeight="1">
      <c r="A31" s="46" t="s">
        <v>37</v>
      </c>
      <c r="B31" s="46"/>
      <c r="C31" s="46"/>
      <c r="D31" s="46"/>
      <c r="E31" s="46"/>
      <c r="F31" s="46"/>
      <c r="G31" s="46"/>
      <c r="H31" s="30">
        <f>1842.71+221.26+145.96+1108.5+12428.26</f>
        <v>15746.69</v>
      </c>
    </row>
    <row r="32" spans="1:8" ht="50.25" customHeight="1">
      <c r="A32" s="46" t="s">
        <v>38</v>
      </c>
      <c r="B32" s="46"/>
      <c r="C32" s="46"/>
      <c r="D32" s="46"/>
      <c r="E32" s="46"/>
      <c r="F32" s="46"/>
      <c r="G32" s="46"/>
      <c r="H32" s="31">
        <v>142153.94</v>
      </c>
    </row>
    <row r="33" spans="1:8" ht="12.75" customHeight="1">
      <c r="A33" s="47" t="s">
        <v>39</v>
      </c>
      <c r="B33" s="47"/>
      <c r="C33" s="47"/>
      <c r="D33" s="47"/>
      <c r="E33" s="47"/>
      <c r="F33" s="47"/>
      <c r="G33" s="47"/>
      <c r="H33" s="28">
        <v>25078.93</v>
      </c>
    </row>
    <row r="34" spans="1:8" ht="12.75" customHeight="1">
      <c r="A34" s="44" t="s">
        <v>40</v>
      </c>
      <c r="B34" s="44"/>
      <c r="C34" s="44"/>
      <c r="D34" s="44"/>
      <c r="E34" s="44"/>
      <c r="F34" s="44"/>
      <c r="G34" s="44"/>
      <c r="H34" s="29">
        <f>H35+H36+H37+H38+H39</f>
        <v>77250.19</v>
      </c>
    </row>
    <row r="35" spans="1:8" ht="12.75" customHeight="1">
      <c r="A35" s="45" t="s">
        <v>41</v>
      </c>
      <c r="B35" s="45"/>
      <c r="C35" s="45"/>
      <c r="D35" s="45"/>
      <c r="E35" s="45"/>
      <c r="F35" s="45"/>
      <c r="G35" s="45"/>
      <c r="H35" s="32">
        <v>22615.78</v>
      </c>
    </row>
    <row r="36" spans="1:8" ht="12.75" customHeight="1">
      <c r="A36" s="45" t="s">
        <v>42</v>
      </c>
      <c r="B36" s="45"/>
      <c r="C36" s="45"/>
      <c r="D36" s="45"/>
      <c r="E36" s="45"/>
      <c r="F36" s="45"/>
      <c r="G36" s="45"/>
      <c r="H36" s="32">
        <v>27133.81</v>
      </c>
    </row>
    <row r="37" spans="1:8" ht="12.75" customHeight="1">
      <c r="A37" s="45" t="s">
        <v>43</v>
      </c>
      <c r="B37" s="45"/>
      <c r="C37" s="45"/>
      <c r="D37" s="45"/>
      <c r="E37" s="45"/>
      <c r="F37" s="45"/>
      <c r="G37" s="45"/>
      <c r="H37" s="32">
        <v>10737.7</v>
      </c>
    </row>
    <row r="38" spans="1:8" ht="12.75">
      <c r="A38" s="41" t="s">
        <v>44</v>
      </c>
      <c r="B38" s="42"/>
      <c r="C38" s="42"/>
      <c r="D38" s="42"/>
      <c r="E38" s="42"/>
      <c r="F38" s="42"/>
      <c r="G38" s="43"/>
      <c r="H38" s="32">
        <v>1258.9</v>
      </c>
    </row>
    <row r="39" spans="1:8" ht="12.75">
      <c r="A39" s="41" t="s">
        <v>45</v>
      </c>
      <c r="B39" s="42"/>
      <c r="C39" s="42"/>
      <c r="D39" s="42"/>
      <c r="E39" s="42"/>
      <c r="F39" s="42"/>
      <c r="G39" s="43"/>
      <c r="H39" s="32">
        <v>15504</v>
      </c>
    </row>
    <row r="40" spans="1:8" ht="12.75" customHeight="1">
      <c r="A40" s="44" t="s">
        <v>46</v>
      </c>
      <c r="B40" s="44"/>
      <c r="C40" s="44"/>
      <c r="D40" s="44"/>
      <c r="E40" s="44"/>
      <c r="F40" s="44"/>
      <c r="G40" s="44"/>
      <c r="H40" s="29">
        <f>H41</f>
        <v>88432</v>
      </c>
    </row>
    <row r="41" spans="1:8" ht="12.75" customHeight="1">
      <c r="A41" s="45" t="s">
        <v>47</v>
      </c>
      <c r="B41" s="45"/>
      <c r="C41" s="45"/>
      <c r="D41" s="45"/>
      <c r="E41" s="45"/>
      <c r="F41" s="45"/>
      <c r="G41" s="45"/>
      <c r="H41" s="32">
        <v>88432</v>
      </c>
    </row>
    <row r="42" spans="1:8" ht="12.75">
      <c r="A42" s="36" t="s">
        <v>48</v>
      </c>
      <c r="B42" s="45"/>
      <c r="C42" s="45"/>
      <c r="D42" s="45"/>
      <c r="E42" s="45"/>
      <c r="F42" s="45"/>
      <c r="G42" s="45"/>
      <c r="H42" s="28">
        <v>20525.89</v>
      </c>
    </row>
    <row r="43" spans="1:8" ht="12.75">
      <c r="A43" s="36" t="s">
        <v>49</v>
      </c>
      <c r="B43" s="36"/>
      <c r="C43" s="36"/>
      <c r="D43" s="36"/>
      <c r="E43" s="36"/>
      <c r="F43" s="36"/>
      <c r="G43" s="36"/>
      <c r="H43" s="29">
        <f>H22+H33+H34+H40+H42</f>
        <v>590790.5000000001</v>
      </c>
    </row>
    <row r="44" spans="1:8" ht="12.75" customHeight="1">
      <c r="A44" s="37" t="s">
        <v>50</v>
      </c>
      <c r="B44" s="38"/>
      <c r="C44" s="38"/>
      <c r="D44" s="38"/>
      <c r="E44" s="38"/>
      <c r="F44" s="38"/>
      <c r="G44" s="39"/>
      <c r="H44" s="33">
        <v>0</v>
      </c>
    </row>
    <row r="45" spans="1:8" ht="12.75" customHeight="1">
      <c r="A45" s="40" t="s">
        <v>51</v>
      </c>
      <c r="B45" s="40"/>
      <c r="C45" s="40"/>
      <c r="D45" s="40"/>
      <c r="E45" s="40"/>
      <c r="F45" s="40"/>
      <c r="G45" s="40"/>
      <c r="H45" s="28">
        <v>114848.79</v>
      </c>
    </row>
    <row r="46" spans="1:8" ht="12.75">
      <c r="A46" s="34"/>
      <c r="B46" s="34"/>
      <c r="C46" s="34"/>
      <c r="D46" s="34"/>
      <c r="E46" s="34"/>
      <c r="F46" s="34"/>
      <c r="G46" s="34"/>
      <c r="H46" s="35"/>
    </row>
    <row r="47" spans="1:8" ht="12.75">
      <c r="A47" s="5"/>
      <c r="B47" s="5" t="s">
        <v>52</v>
      </c>
      <c r="C47" s="5"/>
      <c r="D47" s="5"/>
      <c r="E47" s="5" t="s">
        <v>53</v>
      </c>
      <c r="F47" s="5"/>
      <c r="G47" s="5"/>
      <c r="H47" s="5"/>
    </row>
  </sheetData>
  <mergeCells count="39">
    <mergeCell ref="A1:H1"/>
    <mergeCell ref="A2:H2"/>
    <mergeCell ref="A3:H3"/>
    <mergeCell ref="A4:H4"/>
    <mergeCell ref="A5:B5"/>
    <mergeCell ref="A11:C11"/>
    <mergeCell ref="A12:C12"/>
    <mergeCell ref="A13:C13"/>
    <mergeCell ref="A14:C14"/>
    <mergeCell ref="A15:C15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43:G43"/>
    <mergeCell ref="A44:G44"/>
    <mergeCell ref="A45:G45"/>
    <mergeCell ref="A39:G39"/>
    <mergeCell ref="A40:G40"/>
    <mergeCell ref="A41:G41"/>
    <mergeCell ref="A42:G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dcterms:created xsi:type="dcterms:W3CDTF">1996-10-08T23:32:33Z</dcterms:created>
  <dcterms:modified xsi:type="dcterms:W3CDTF">2018-03-05T13:40:47Z</dcterms:modified>
  <cp:category/>
  <cp:version/>
  <cp:contentType/>
  <cp:contentStatus/>
</cp:coreProperties>
</file>