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счет 76.18 и 62,1
</t>
        </r>
      </text>
    </comment>
  </commentList>
</comments>
</file>

<file path=xl/sharedStrings.xml><?xml version="1.0" encoding="utf-8"?>
<sst xmlns="http://schemas.openxmlformats.org/spreadsheetml/2006/main" count="61" uniqueCount="60">
  <si>
    <t>ООО "Кузнечное сервис"</t>
  </si>
  <si>
    <t xml:space="preserve">Отчет о финансово-хозяйственной деятельности МКД </t>
  </si>
  <si>
    <t>за 2017 год</t>
  </si>
  <si>
    <t>ул. Приозерское шоссе д.1</t>
  </si>
  <si>
    <t>Общая площадь жилых и нежилых помещений</t>
  </si>
  <si>
    <t>Приватиз.</t>
  </si>
  <si>
    <t>S нежилых помещений</t>
  </si>
  <si>
    <t>Утвержденный тариф</t>
  </si>
  <si>
    <t>на содержание и текущий ремонт</t>
  </si>
  <si>
    <t>с 01.01.17г</t>
  </si>
  <si>
    <t>с 01.06.17г</t>
  </si>
  <si>
    <t>с 01.07.17г</t>
  </si>
  <si>
    <t>с 01.08.17г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</si>
  <si>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</si>
  <si>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</si>
  <si>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</si>
  <si>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</si>
  <si>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</si>
  <si>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</si>
  <si>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ночь</t>
  </si>
  <si>
    <t>день</t>
  </si>
  <si>
    <t>Т/о газового оборуд.(руб/квартира)</t>
  </si>
  <si>
    <t>Начислено</t>
  </si>
  <si>
    <t>Собрано</t>
  </si>
  <si>
    <t>Собрано от собственников нежилых помещений</t>
  </si>
  <si>
    <t>Итого 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</si>
  <si>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</si>
  <si>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</si>
  <si>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</si>
  <si>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</si>
  <si>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</si>
  <si>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</si>
  <si>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Горячее водоснабжение СОИ</t>
  </si>
  <si>
    <t>Холодное водоснабжение СОИ</t>
  </si>
  <si>
    <t>Разработка энергетического паспорта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</si>
  <si>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</si>
  <si>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</si>
  <si>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</si>
  <si>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</si>
  <si>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</si>
  <si>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</si>
  <si>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</si>
  <si>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</si>
  <si>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электрокабеля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</si>
  <si>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</si>
  <si>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</si>
  <si>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</si>
  <si>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</si>
  <si>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01.01.2017г.</t>
  </si>
  <si>
    <t xml:space="preserve">Собрано </t>
  </si>
  <si>
    <t xml:space="preserve">           Население</t>
  </si>
  <si>
    <t xml:space="preserve">                        доля Администрации</t>
  </si>
  <si>
    <t xml:space="preserve">Выполнено </t>
  </si>
  <si>
    <t>Остаток средств на 01.01.2018г.</t>
  </si>
  <si>
    <t>Получено средств по результатам претензионно-исковой работы</t>
  </si>
  <si>
    <t>Задолженность населения на 01.01.2018г.</t>
  </si>
  <si>
    <t>Задолженность собственников нежилых помешений на 01.01.2018г.</t>
  </si>
  <si>
    <t>Итого задолженность</t>
  </si>
  <si>
    <t xml:space="preserve">Директор </t>
  </si>
  <si>
    <t>Розанова Г.В.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</si>
</sst>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justify"/>
    </xf>
    <xf numFmtId="0" fontId="0" fillId="0" borderId="9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0" fillId="0" borderId="9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8" xfId="0" applyFont="1" applyBorder="1" applyAlignment="1">
      <alignment vertical="justify" wrapText="1"/>
    </xf>
    <xf numFmtId="0" fontId="0" fillId="0" borderId="9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5" fillId="0" borderId="8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8" xfId="0" applyFont="1" applyBorder="1" applyAlignment="1">
      <alignment vertical="justify"/>
    </xf>
    <xf numFmtId="0" fontId="0" fillId="0" borderId="8" xfId="0" applyFont="1" applyBorder="1" applyAlignment="1">
      <alignment horizontal="left" vertical="justify" wrapText="1"/>
    </xf>
    <xf numFmtId="0" fontId="0" fillId="0" borderId="9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4" fillId="0" borderId="1" xfId="0" applyFont="1" applyFill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8">
      <selection activeCell="J28" sqref="J28"/>
    </sheetView>
  </sheetViews>
  <sheetFormatPr defaultColWidth="9.140625" defaultRowHeight="12.75"/>
  <cols>
    <col min="3" max="3" width="15.421875" style="0" customWidth="1"/>
    <col min="8" max="8" width="11.140625" style="0" customWidth="1"/>
  </cols>
  <sheetData>
    <row r="1" spans="1:8" ht="12.7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5.75">
      <c r="A2" s="74" t="s">
        <v>1</v>
      </c>
      <c r="B2" s="74"/>
      <c r="C2" s="74"/>
      <c r="D2" s="74"/>
      <c r="E2" s="74"/>
      <c r="F2" s="74"/>
      <c r="G2" s="74"/>
      <c r="H2" s="74"/>
    </row>
    <row r="3" spans="1:8" ht="12.75">
      <c r="A3" s="73" t="s">
        <v>2</v>
      </c>
      <c r="B3" s="73"/>
      <c r="C3" s="73"/>
      <c r="D3" s="73"/>
      <c r="E3" s="73"/>
      <c r="F3" s="73"/>
      <c r="G3" s="73"/>
      <c r="H3" s="73"/>
    </row>
    <row r="4" spans="1:8" ht="12.75">
      <c r="A4" s="75" t="s">
        <v>3</v>
      </c>
      <c r="B4" s="75"/>
      <c r="C4" s="75"/>
      <c r="D4" s="75"/>
      <c r="E4" s="75"/>
      <c r="F4" s="75"/>
      <c r="G4" s="76"/>
      <c r="H4" s="76"/>
    </row>
    <row r="5" spans="1:8" ht="76.5">
      <c r="A5" s="2" t="s">
        <v>4</v>
      </c>
      <c r="B5" s="3">
        <f>D5+F5</f>
        <v>716.46</v>
      </c>
      <c r="C5" s="4" t="s">
        <v>5</v>
      </c>
      <c r="D5" s="5">
        <v>531.86</v>
      </c>
      <c r="E5" s="6" t="s">
        <v>6</v>
      </c>
      <c r="F5" s="7">
        <v>184.6</v>
      </c>
      <c r="G5" s="8"/>
      <c r="H5" s="9"/>
    </row>
    <row r="6" spans="1:8" ht="12.75">
      <c r="A6" s="10" t="s">
        <v>7</v>
      </c>
      <c r="B6" s="11"/>
      <c r="C6" s="11"/>
      <c r="D6" s="12"/>
      <c r="E6" s="12"/>
      <c r="F6" s="12"/>
      <c r="G6" s="12"/>
      <c r="H6" s="1"/>
    </row>
    <row r="7" spans="1:8" ht="12.75">
      <c r="A7" s="13" t="s">
        <v>8</v>
      </c>
      <c r="B7" s="14"/>
      <c r="C7" s="14"/>
      <c r="D7" s="15" t="s">
        <v>9</v>
      </c>
      <c r="E7" s="15" t="s">
        <v>10</v>
      </c>
      <c r="F7" s="15" t="s">
        <v>11</v>
      </c>
      <c r="G7" s="15" t="s">
        <v>12</v>
      </c>
      <c r="H7" s="1"/>
    </row>
    <row r="8" spans="1:8" ht="12.75">
      <c r="A8" s="16" t="s">
        <v>13</v>
      </c>
      <c r="B8" s="17"/>
      <c r="C8" s="17"/>
      <c r="D8" s="18">
        <v>8.86</v>
      </c>
      <c r="E8" s="19">
        <v>8.86</v>
      </c>
      <c r="F8" s="18">
        <v>8.86</v>
      </c>
      <c r="G8" s="20">
        <v>9.3</v>
      </c>
      <c r="H8" s="21"/>
    </row>
    <row r="9" spans="1:8" ht="12.75">
      <c r="A9" s="16" t="s">
        <v>14</v>
      </c>
      <c r="B9" s="17"/>
      <c r="C9" s="17"/>
      <c r="D9" s="22">
        <v>3.05</v>
      </c>
      <c r="E9" s="22">
        <v>3.05</v>
      </c>
      <c r="F9" s="22">
        <v>3.05</v>
      </c>
      <c r="G9" s="22">
        <v>3.05</v>
      </c>
      <c r="H9" s="21"/>
    </row>
    <row r="10" spans="1:8" ht="12.75">
      <c r="A10" s="16" t="s">
        <v>15</v>
      </c>
      <c r="B10" s="17"/>
      <c r="C10" s="17"/>
      <c r="D10" s="22">
        <v>2.15</v>
      </c>
      <c r="E10" s="22">
        <v>2.15</v>
      </c>
      <c r="F10" s="22">
        <v>2.15</v>
      </c>
      <c r="G10" s="22">
        <v>2.15</v>
      </c>
      <c r="H10" s="21"/>
    </row>
    <row r="11" spans="1:8" ht="12.75">
      <c r="A11" s="32" t="s">
        <v>16</v>
      </c>
      <c r="B11" s="33"/>
      <c r="C11" s="72"/>
      <c r="D11" s="22"/>
      <c r="E11" s="22">
        <v>148.11</v>
      </c>
      <c r="F11" s="22">
        <v>153.15</v>
      </c>
      <c r="G11" s="22">
        <v>153.15</v>
      </c>
      <c r="H11" s="21"/>
    </row>
    <row r="12" spans="1:8" ht="12.75">
      <c r="A12" s="32" t="s">
        <v>17</v>
      </c>
      <c r="B12" s="33"/>
      <c r="C12" s="72"/>
      <c r="D12" s="22"/>
      <c r="E12" s="22">
        <v>30.69</v>
      </c>
      <c r="F12" s="22">
        <v>31.73</v>
      </c>
      <c r="G12" s="22">
        <v>31.73</v>
      </c>
      <c r="H12" s="21"/>
    </row>
    <row r="13" spans="1:8" ht="12.75">
      <c r="A13" s="32" t="s">
        <v>18</v>
      </c>
      <c r="B13" s="33"/>
      <c r="C13" s="72"/>
      <c r="D13" s="25">
        <v>3.7</v>
      </c>
      <c r="E13" s="22"/>
      <c r="F13" s="22"/>
      <c r="G13" s="22"/>
      <c r="H13" s="21"/>
    </row>
    <row r="14" spans="1:8" ht="12.75">
      <c r="A14" s="23"/>
      <c r="B14" s="24"/>
      <c r="C14" s="26" t="s">
        <v>19</v>
      </c>
      <c r="D14" s="22"/>
      <c r="E14" s="22">
        <v>1.89</v>
      </c>
      <c r="F14" s="22">
        <v>2.06</v>
      </c>
      <c r="G14" s="22">
        <v>2.06</v>
      </c>
      <c r="H14" s="21"/>
    </row>
    <row r="15" spans="1:8" ht="12.75">
      <c r="A15" s="23"/>
      <c r="B15" s="24"/>
      <c r="C15" s="26" t="s">
        <v>20</v>
      </c>
      <c r="D15" s="22"/>
      <c r="E15" s="22">
        <v>3.89</v>
      </c>
      <c r="F15" s="22">
        <v>4.08</v>
      </c>
      <c r="G15" s="22">
        <v>4.08</v>
      </c>
      <c r="H15" s="21"/>
    </row>
    <row r="16" spans="1:8" ht="12.75">
      <c r="A16" s="27" t="s">
        <v>21</v>
      </c>
      <c r="B16" s="28"/>
      <c r="C16" s="28"/>
      <c r="D16" s="22">
        <v>0</v>
      </c>
      <c r="E16" s="22">
        <v>0</v>
      </c>
      <c r="F16" s="22">
        <v>0</v>
      </c>
      <c r="G16" s="22">
        <v>0</v>
      </c>
      <c r="H16" s="1"/>
    </row>
    <row r="17" spans="1:8" ht="12.75" customHeight="1">
      <c r="A17" s="46" t="s">
        <v>22</v>
      </c>
      <c r="B17" s="50"/>
      <c r="C17" s="50"/>
      <c r="D17" s="50"/>
      <c r="E17" s="50"/>
      <c r="F17" s="50"/>
      <c r="G17" s="51"/>
      <c r="H17" s="29">
        <f>86284+27811.56+4627.31+12462.78</f>
        <v>131185.65</v>
      </c>
    </row>
    <row r="18" spans="1:8" ht="12.75">
      <c r="A18" s="46" t="s">
        <v>23</v>
      </c>
      <c r="B18" s="50"/>
      <c r="C18" s="50"/>
      <c r="D18" s="50"/>
      <c r="E18" s="50"/>
      <c r="F18" s="50"/>
      <c r="G18" s="51"/>
      <c r="H18" s="30">
        <f>88502.52</f>
        <v>88502.52</v>
      </c>
    </row>
    <row r="19" spans="1:8" ht="12.75" customHeight="1">
      <c r="A19" s="46" t="s">
        <v>24</v>
      </c>
      <c r="B19" s="50"/>
      <c r="C19" s="50"/>
      <c r="D19" s="50"/>
      <c r="E19" s="50"/>
      <c r="F19" s="50"/>
      <c r="G19" s="51"/>
      <c r="H19" s="31">
        <f>4614.33+27811.56</f>
        <v>32425.89</v>
      </c>
    </row>
    <row r="20" spans="1:8" ht="12.75" customHeight="1">
      <c r="A20" s="43" t="s">
        <v>25</v>
      </c>
      <c r="B20" s="44"/>
      <c r="C20" s="44"/>
      <c r="D20" s="44"/>
      <c r="E20" s="44"/>
      <c r="F20" s="44"/>
      <c r="G20" s="45"/>
      <c r="H20" s="29">
        <f>H18+H19</f>
        <v>120928.41</v>
      </c>
    </row>
    <row r="21" spans="1:8" ht="12.75" customHeight="1">
      <c r="A21" s="46" t="s">
        <v>26</v>
      </c>
      <c r="B21" s="50"/>
      <c r="C21" s="50"/>
      <c r="D21" s="50"/>
      <c r="E21" s="50"/>
      <c r="F21" s="50"/>
      <c r="G21" s="51"/>
      <c r="H21" s="29">
        <f>H40</f>
        <v>155449.42</v>
      </c>
    </row>
    <row r="22" spans="1:8" ht="12.75" customHeight="1">
      <c r="A22" s="46" t="s">
        <v>27</v>
      </c>
      <c r="B22" s="50"/>
      <c r="C22" s="50"/>
      <c r="D22" s="50"/>
      <c r="E22" s="50"/>
      <c r="F22" s="50"/>
      <c r="G22" s="51"/>
      <c r="H22" s="29">
        <f>(H21-H39)/12/B5</f>
        <v>18.080727930845175</v>
      </c>
    </row>
    <row r="23" spans="1:8" ht="15" customHeight="1">
      <c r="A23" s="70" t="s">
        <v>28</v>
      </c>
      <c r="B23" s="70"/>
      <c r="C23" s="70"/>
      <c r="D23" s="70"/>
      <c r="E23" s="70"/>
      <c r="F23" s="70"/>
      <c r="G23" s="71"/>
      <c r="H23" s="34" t="s">
        <v>29</v>
      </c>
    </row>
    <row r="24" spans="1:8" ht="12.75" customHeight="1">
      <c r="A24" s="54" t="s">
        <v>30</v>
      </c>
      <c r="B24" s="54"/>
      <c r="C24" s="54"/>
      <c r="D24" s="54"/>
      <c r="E24" s="54"/>
      <c r="F24" s="54"/>
      <c r="G24" s="54"/>
      <c r="H24" s="35">
        <f>H25+H26+H27+H28+H29+H30+H31+H32+H33+H34</f>
        <v>61049.82000000001</v>
      </c>
    </row>
    <row r="25" spans="1:8" ht="92.25" customHeight="1">
      <c r="A25" s="57" t="s">
        <v>31</v>
      </c>
      <c r="B25" s="58"/>
      <c r="C25" s="58"/>
      <c r="D25" s="58"/>
      <c r="E25" s="58"/>
      <c r="F25" s="58"/>
      <c r="G25" s="59"/>
      <c r="H25" s="30">
        <f>102.38+13.23+26003.28+28.43+1282.67+41.12+160.04+44.24+5184.18</f>
        <v>32859.57</v>
      </c>
    </row>
    <row r="26" spans="1:8" ht="12.75" customHeight="1">
      <c r="A26" s="63" t="s">
        <v>32</v>
      </c>
      <c r="B26" s="64"/>
      <c r="C26" s="64"/>
      <c r="D26" s="64"/>
      <c r="E26" s="64"/>
      <c r="F26" s="64"/>
      <c r="G26" s="65"/>
      <c r="H26" s="30">
        <v>421.32</v>
      </c>
    </row>
    <row r="27" spans="1:8" ht="12.75" customHeight="1">
      <c r="A27" s="63" t="s">
        <v>33</v>
      </c>
      <c r="B27" s="64"/>
      <c r="C27" s="64"/>
      <c r="D27" s="64"/>
      <c r="E27" s="64"/>
      <c r="F27" s="64"/>
      <c r="G27" s="65"/>
      <c r="H27" s="30">
        <v>202.72</v>
      </c>
    </row>
    <row r="28" spans="1:8" ht="12.75" customHeight="1">
      <c r="A28" s="63" t="s">
        <v>34</v>
      </c>
      <c r="B28" s="64"/>
      <c r="C28" s="64"/>
      <c r="D28" s="64"/>
      <c r="E28" s="64"/>
      <c r="F28" s="64"/>
      <c r="G28" s="65"/>
      <c r="H28" s="30">
        <v>308.42</v>
      </c>
    </row>
    <row r="29" spans="1:8" ht="12.75" customHeight="1">
      <c r="A29" s="63" t="s">
        <v>35</v>
      </c>
      <c r="B29" s="64"/>
      <c r="C29" s="64"/>
      <c r="D29" s="64"/>
      <c r="E29" s="64"/>
      <c r="F29" s="64"/>
      <c r="G29" s="65"/>
      <c r="H29" s="30"/>
    </row>
    <row r="30" spans="1:8" ht="12.75" customHeight="1">
      <c r="A30" s="56" t="s">
        <v>36</v>
      </c>
      <c r="B30" s="56"/>
      <c r="C30" s="56"/>
      <c r="D30" s="56"/>
      <c r="E30" s="56"/>
      <c r="F30" s="56"/>
      <c r="G30" s="56"/>
      <c r="H30" s="30">
        <v>264.16</v>
      </c>
    </row>
    <row r="31" spans="1:8" ht="12.75" customHeight="1">
      <c r="A31" s="66" t="s">
        <v>37</v>
      </c>
      <c r="B31" s="47"/>
      <c r="C31" s="47"/>
      <c r="D31" s="47"/>
      <c r="E31" s="47"/>
      <c r="F31" s="47"/>
      <c r="G31" s="48"/>
      <c r="H31" s="30">
        <f>141.01+303.47</f>
        <v>444.48</v>
      </c>
    </row>
    <row r="32" spans="1:8" ht="24.75" customHeight="1">
      <c r="A32" s="67" t="s">
        <v>38</v>
      </c>
      <c r="B32" s="68"/>
      <c r="C32" s="68"/>
      <c r="D32" s="68"/>
      <c r="E32" s="68"/>
      <c r="F32" s="68"/>
      <c r="G32" s="69"/>
      <c r="H32" s="30">
        <f>47.29+24.67</f>
        <v>71.96000000000001</v>
      </c>
    </row>
    <row r="33" spans="1:8" ht="26.25" customHeight="1">
      <c r="A33" s="57" t="s">
        <v>39</v>
      </c>
      <c r="B33" s="58"/>
      <c r="C33" s="58"/>
      <c r="D33" s="58"/>
      <c r="E33" s="58"/>
      <c r="F33" s="58"/>
      <c r="G33" s="59"/>
      <c r="H33" s="30">
        <f>302.27+36.31+23.91+181.81+2038.35</f>
        <v>2582.6499999999996</v>
      </c>
    </row>
    <row r="34" spans="1:8" ht="51.75" customHeight="1">
      <c r="A34" s="57" t="s">
        <v>40</v>
      </c>
      <c r="B34" s="58"/>
      <c r="C34" s="58"/>
      <c r="D34" s="58"/>
      <c r="E34" s="58"/>
      <c r="F34" s="58"/>
      <c r="G34" s="59"/>
      <c r="H34" s="30">
        <v>23894.54</v>
      </c>
    </row>
    <row r="35" spans="1:8" ht="12.75" customHeight="1">
      <c r="A35" s="60" t="s">
        <v>41</v>
      </c>
      <c r="B35" s="61"/>
      <c r="C35" s="61"/>
      <c r="D35" s="61"/>
      <c r="E35" s="61"/>
      <c r="F35" s="61"/>
      <c r="G35" s="62"/>
      <c r="H35" s="35">
        <v>22083.08</v>
      </c>
    </row>
    <row r="36" spans="1:8" ht="12.75" customHeight="1">
      <c r="A36" s="54" t="s">
        <v>42</v>
      </c>
      <c r="B36" s="54"/>
      <c r="C36" s="54"/>
      <c r="D36" s="54"/>
      <c r="E36" s="54"/>
      <c r="F36" s="54"/>
      <c r="G36" s="54"/>
      <c r="H36" s="29">
        <f>H37</f>
        <v>72316.52</v>
      </c>
    </row>
    <row r="37" spans="1:8" ht="12.75" customHeight="1">
      <c r="A37" s="63" t="s">
        <v>43</v>
      </c>
      <c r="B37" s="64"/>
      <c r="C37" s="64"/>
      <c r="D37" s="64"/>
      <c r="E37" s="64"/>
      <c r="F37" s="64"/>
      <c r="G37" s="65"/>
      <c r="H37" s="30">
        <v>72316.52</v>
      </c>
    </row>
    <row r="38" spans="1:8" ht="12.75" customHeight="1">
      <c r="A38" s="54" t="s">
        <v>44</v>
      </c>
      <c r="B38" s="54"/>
      <c r="C38" s="54"/>
      <c r="D38" s="54"/>
      <c r="E38" s="54"/>
      <c r="F38" s="54"/>
      <c r="G38" s="54"/>
      <c r="H38" s="35">
        <v>0</v>
      </c>
    </row>
    <row r="39" spans="1:8" ht="12.75">
      <c r="A39" s="55" t="s">
        <v>45</v>
      </c>
      <c r="B39" s="56"/>
      <c r="C39" s="56"/>
      <c r="D39" s="56"/>
      <c r="E39" s="56"/>
      <c r="F39" s="56"/>
      <c r="G39" s="56"/>
      <c r="H39" s="35">
        <v>0</v>
      </c>
    </row>
    <row r="40" spans="1:8" ht="12.75">
      <c r="A40" s="55" t="s">
        <v>46</v>
      </c>
      <c r="B40" s="55"/>
      <c r="C40" s="55"/>
      <c r="D40" s="55"/>
      <c r="E40" s="55"/>
      <c r="F40" s="55"/>
      <c r="G40" s="55"/>
      <c r="H40" s="29">
        <f>H24+H35+H36+H38+H39</f>
        <v>155449.42</v>
      </c>
    </row>
    <row r="41" spans="1:8" ht="12.75" customHeight="1">
      <c r="A41" s="53" t="s">
        <v>47</v>
      </c>
      <c r="B41" s="52"/>
      <c r="C41" s="52"/>
      <c r="D41" s="52"/>
      <c r="E41" s="52"/>
      <c r="F41" s="52"/>
      <c r="G41" s="52"/>
      <c r="H41" s="22"/>
    </row>
    <row r="42" spans="1:8" ht="12.75" customHeight="1">
      <c r="A42" s="43" t="s">
        <v>48</v>
      </c>
      <c r="B42" s="44"/>
      <c r="C42" s="44"/>
      <c r="D42" s="44"/>
      <c r="E42" s="44"/>
      <c r="F42" s="44"/>
      <c r="G42" s="45"/>
      <c r="H42" s="35">
        <v>4543.59</v>
      </c>
    </row>
    <row r="43" spans="1:8" ht="12.75" customHeight="1">
      <c r="A43" s="52" t="s">
        <v>22</v>
      </c>
      <c r="B43" s="52"/>
      <c r="C43" s="52"/>
      <c r="D43" s="52"/>
      <c r="E43" s="52"/>
      <c r="F43" s="52"/>
      <c r="G43" s="52"/>
      <c r="H43" s="35">
        <v>0</v>
      </c>
    </row>
    <row r="44" spans="1:8" ht="12.75">
      <c r="A44" s="52" t="s">
        <v>49</v>
      </c>
      <c r="B44" s="52"/>
      <c r="C44" s="52"/>
      <c r="D44" s="52"/>
      <c r="E44" s="52"/>
      <c r="F44" s="52"/>
      <c r="G44" s="52"/>
      <c r="H44" s="35">
        <v>0.01</v>
      </c>
    </row>
    <row r="45" spans="1:8" ht="12.75" customHeight="1">
      <c r="A45" s="46" t="s">
        <v>50</v>
      </c>
      <c r="B45" s="50"/>
      <c r="C45" s="50"/>
      <c r="D45" s="50"/>
      <c r="E45" s="50"/>
      <c r="F45" s="50"/>
      <c r="G45" s="51"/>
      <c r="H45" s="30">
        <v>0.01</v>
      </c>
    </row>
    <row r="46" spans="1:8" ht="12.75" customHeight="1">
      <c r="A46" s="46" t="s">
        <v>51</v>
      </c>
      <c r="B46" s="50"/>
      <c r="C46" s="50"/>
      <c r="D46" s="50"/>
      <c r="E46" s="50"/>
      <c r="F46" s="50"/>
      <c r="G46" s="51"/>
      <c r="H46" s="30">
        <v>0</v>
      </c>
    </row>
    <row r="47" spans="1:8" ht="12.75" customHeight="1">
      <c r="A47" s="52" t="s">
        <v>52</v>
      </c>
      <c r="B47" s="52"/>
      <c r="C47" s="52"/>
      <c r="D47" s="52"/>
      <c r="E47" s="52"/>
      <c r="F47" s="52"/>
      <c r="G47" s="52"/>
      <c r="H47" s="36">
        <v>0</v>
      </c>
    </row>
    <row r="48" spans="1:8" ht="12.75" customHeight="1">
      <c r="A48" s="43" t="s">
        <v>53</v>
      </c>
      <c r="B48" s="44"/>
      <c r="C48" s="44"/>
      <c r="D48" s="44"/>
      <c r="E48" s="44"/>
      <c r="F48" s="44"/>
      <c r="G48" s="45"/>
      <c r="H48" s="29">
        <f>H42+H44-H47</f>
        <v>4543.6</v>
      </c>
    </row>
    <row r="49" spans="1:8" ht="12.75" customHeight="1">
      <c r="A49" s="46" t="s">
        <v>54</v>
      </c>
      <c r="B49" s="47"/>
      <c r="C49" s="47"/>
      <c r="D49" s="47"/>
      <c r="E49" s="47"/>
      <c r="F49" s="47"/>
      <c r="G49" s="48"/>
      <c r="H49" s="37">
        <v>0</v>
      </c>
    </row>
    <row r="50" spans="1:8" ht="12.75" customHeight="1">
      <c r="A50" s="49" t="s">
        <v>55</v>
      </c>
      <c r="B50" s="49"/>
      <c r="C50" s="49"/>
      <c r="D50" s="49"/>
      <c r="E50" s="49"/>
      <c r="F50" s="49"/>
      <c r="G50" s="49"/>
      <c r="H50" s="38">
        <v>28712.6</v>
      </c>
    </row>
    <row r="51" spans="1:8" ht="12.75" customHeight="1">
      <c r="A51" s="40" t="s">
        <v>56</v>
      </c>
      <c r="B51" s="40"/>
      <c r="C51" s="40"/>
      <c r="D51" s="40"/>
      <c r="E51" s="40"/>
      <c r="F51" s="40"/>
      <c r="G51" s="40"/>
      <c r="H51" s="29">
        <f>786.5+12462.78</f>
        <v>13249.28</v>
      </c>
    </row>
    <row r="52" spans="1:8" ht="12.75">
      <c r="A52" s="39"/>
      <c r="B52" s="39"/>
      <c r="C52" s="39"/>
      <c r="D52" s="39"/>
      <c r="E52" s="41" t="s">
        <v>57</v>
      </c>
      <c r="F52" s="42"/>
      <c r="G52" s="42"/>
      <c r="H52" s="29">
        <f>H50+H51</f>
        <v>41961.88</v>
      </c>
    </row>
    <row r="53" spans="1:8" ht="12.75">
      <c r="A53" s="39"/>
      <c r="B53" s="39"/>
      <c r="C53" s="39"/>
      <c r="D53" s="39"/>
      <c r="E53" s="39"/>
      <c r="F53" s="39"/>
      <c r="G53" s="39"/>
      <c r="H53" s="39"/>
    </row>
    <row r="54" spans="1:8" ht="12.75">
      <c r="A54" s="39"/>
      <c r="B54" s="39" t="s">
        <v>58</v>
      </c>
      <c r="C54" s="39"/>
      <c r="D54" s="39"/>
      <c r="E54" s="39" t="s">
        <v>59</v>
      </c>
      <c r="F54" s="39"/>
      <c r="G54" s="39"/>
      <c r="H54" s="39"/>
    </row>
  </sheetData>
  <mergeCells count="43">
    <mergeCell ref="A1:H1"/>
    <mergeCell ref="A2:H2"/>
    <mergeCell ref="A3:H3"/>
    <mergeCell ref="A4:H4"/>
    <mergeCell ref="A11:C11"/>
    <mergeCell ref="A12:C12"/>
    <mergeCell ref="A13:C13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8:G38"/>
    <mergeCell ref="A39:G39"/>
    <mergeCell ref="A40:G40"/>
    <mergeCell ref="A34:G34"/>
    <mergeCell ref="A35:G35"/>
    <mergeCell ref="A36:G36"/>
    <mergeCell ref="A37:G37"/>
    <mergeCell ref="A45:G45"/>
    <mergeCell ref="A46:G46"/>
    <mergeCell ref="A47:G47"/>
    <mergeCell ref="A41:G41"/>
    <mergeCell ref="A42:G42"/>
    <mergeCell ref="A43:G43"/>
    <mergeCell ref="A44:G44"/>
    <mergeCell ref="A51:G51"/>
    <mergeCell ref="E52:G52"/>
    <mergeCell ref="A48:G48"/>
    <mergeCell ref="A49:G49"/>
    <mergeCell ref="A50:G5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2018-03-05T13:41:42Z</dcterms:modified>
  <cp:category/>
  <cp:version/>
  <cp:contentType/>
  <cp:contentStatus/>
</cp:coreProperties>
</file>