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'Лист1'!$A$1:$I$50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4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4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<sst xmlns="http://schemas.openxmlformats.org/spreadsheetml/2006/main" count="59" uniqueCount="52">
  <si>
    <t>ООО "Кузнечное сервис"</t>
  </si>
  <si>
    <t xml:space="preserve">Отчет о финансово-хозяйственной деятельности МКД </t>
  </si>
  <si>
    <t>ул. Пионерская д.14</t>
  </si>
  <si>
    <t>Общая площадь жилых и нежилых помещений м2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</si>
  <si>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</si>
  <si>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</si>
  <si>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</si>
  <si>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</si>
  <si>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ОДН ХВС (руб./м3)</t>
  </si>
  <si>
    <t>ОДН электроэнергия(руб./Квт.ч)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</si>
  <si>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</si>
  <si>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</si>
  <si>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</si>
  <si>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</si>
  <si>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</si>
  <si>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</si>
  <si>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</si>
  <si>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Горячее водоснабжение СОИ</t>
  </si>
  <si>
    <t>Холодное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</si>
  <si>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</si>
  <si>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</si>
  <si>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песчаной смесью</t>
  </si>
  <si>
    <r>
      <t xml:space="preserve">Цеховые затраты: </t>
    </r>
    <r>
      <rPr>
        <i/>
        <sz val="10"/>
        <rFont val="Arial"/>
        <family val="2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</si>
  <si>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</si>
  <si>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</si>
  <si>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Капитальный ремонт</t>
  </si>
  <si>
    <t xml:space="preserve">Собрано </t>
  </si>
  <si>
    <t xml:space="preserve">Выполнено </t>
  </si>
  <si>
    <t>Получено средств по результатам претензионно-исковой работы</t>
  </si>
  <si>
    <t>Директор ООО "Кузнечное сервис"</t>
  </si>
  <si>
    <t>ГВС ОДН:компонент на ХВС</t>
  </si>
  <si>
    <t>ГВС ОДН:компонент на тепловую энергию</t>
  </si>
  <si>
    <t>Техническое диагностирование ВДГО (руб/м2)</t>
  </si>
  <si>
    <t>Титуленко М.В.</t>
  </si>
  <si>
    <t>Техническое обслуживание ВДГО(руб./м2)</t>
  </si>
  <si>
    <t>Остаток средств на 01.01.2019г.</t>
  </si>
  <si>
    <t>Текущий ремонт</t>
  </si>
  <si>
    <t>Утвержденный тариф за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</si>
  <si>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</si>
  <si>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</si>
  <si>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</si>
  <si>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</si>
  <si>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за 2019 год</t>
  </si>
  <si>
    <t>с 01.01.19г</t>
  </si>
  <si>
    <t>с 01.07.19г</t>
  </si>
  <si>
    <t>с 01.08.19г</t>
  </si>
  <si>
    <t>Факт. тариф за 2019г.</t>
  </si>
  <si>
    <t>Коммунальный ресурс на СОИ, в том числе:</t>
  </si>
  <si>
    <t>Техническое обслуживание ВДГО</t>
  </si>
  <si>
    <t>Ремонт балконов</t>
  </si>
  <si>
    <t>Остаток средств на 01.01.2020г.</t>
  </si>
  <si>
    <t>Задолженность населения за содержание и текущий ремонт на 01.01.2020г.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</si>
</sst>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1" xfId="0" applyFont="1" applyBorder="1" applyAlignment="1">
      <alignment vertical="justify"/>
    </xf>
    <xf numFmtId="0" fontId="5" fillId="0" borderId="12" xfId="0" applyFont="1" applyBorder="1" applyAlignment="1">
      <alignment vertical="justify"/>
    </xf>
    <xf numFmtId="0" fontId="5" fillId="0" borderId="13" xfId="0" applyFont="1" applyBorder="1" applyAlignment="1">
      <alignment vertical="justify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0" fillId="0" borderId="12" xfId="0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J42" sqref="J42"/>
    </sheetView>
  </sheetViews>
  <sheetFormatPr defaultColWidth="9.140625" defaultRowHeight="12.75"/>
  <cols>
    <col min="3" max="3" width="16.421875" style="0" customWidth="1"/>
    <col min="8" max="8" width="11.00390625" style="0" customWidth="1"/>
    <col min="10" max="10" width="9.421875" style="0" bestFit="1" customWidth="1"/>
  </cols>
  <sheetData>
    <row r="1" spans="1:8" ht="12.75">
      <c r="A1" s="35" t="s">
        <v>0</v>
      </c>
      <c r="B1" s="35"/>
      <c r="C1" s="35"/>
      <c r="D1" s="35"/>
      <c r="E1" s="35"/>
      <c r="F1" s="35"/>
      <c r="G1" s="35"/>
      <c r="H1" s="35"/>
    </row>
    <row r="2" spans="1:8" ht="15.75">
      <c r="A2" s="36" t="s">
        <v>1</v>
      </c>
      <c r="B2" s="36"/>
      <c r="C2" s="36"/>
      <c r="D2" s="36"/>
      <c r="E2" s="36"/>
      <c r="F2" s="36"/>
      <c r="G2" s="36"/>
      <c r="H2" s="36"/>
    </row>
    <row r="3" spans="1:8" ht="12.75">
      <c r="A3" s="35" t="s">
        <v>42</v>
      </c>
      <c r="B3" s="35"/>
      <c r="C3" s="35"/>
      <c r="D3" s="35"/>
      <c r="E3" s="35"/>
      <c r="F3" s="35"/>
      <c r="G3" s="35"/>
      <c r="H3" s="35"/>
    </row>
    <row r="4" spans="1:8" ht="12.75">
      <c r="A4" s="37" t="s">
        <v>2</v>
      </c>
      <c r="B4" s="37"/>
      <c r="C4" s="37"/>
      <c r="D4" s="37"/>
      <c r="E4" s="37"/>
      <c r="F4" s="37"/>
      <c r="G4" s="37"/>
      <c r="H4" s="37"/>
    </row>
    <row r="5" spans="1:8" ht="7.5" customHeight="1">
      <c r="A5" s="1"/>
      <c r="B5" s="1"/>
      <c r="C5" s="1"/>
      <c r="D5" s="1"/>
      <c r="E5" s="1"/>
      <c r="F5" s="1"/>
      <c r="G5" s="1"/>
      <c r="H5" s="1"/>
    </row>
    <row r="6" spans="1:8" ht="12.75" customHeight="1">
      <c r="A6" s="38" t="s">
        <v>3</v>
      </c>
      <c r="B6" s="39"/>
      <c r="C6" s="40"/>
      <c r="D6" s="2">
        <f>F6+H6</f>
        <v>392.12</v>
      </c>
      <c r="E6" s="2" t="s">
        <v>4</v>
      </c>
      <c r="F6" s="3">
        <v>392.12</v>
      </c>
      <c r="G6" s="2" t="s">
        <v>5</v>
      </c>
      <c r="H6" s="17">
        <v>0</v>
      </c>
    </row>
    <row r="7" spans="1:8" ht="12.75">
      <c r="A7" s="64" t="s">
        <v>37</v>
      </c>
      <c r="B7" s="65"/>
      <c r="C7" s="65"/>
      <c r="D7" s="66"/>
      <c r="E7" s="30" t="s">
        <v>43</v>
      </c>
      <c r="F7" s="30" t="s">
        <v>44</v>
      </c>
      <c r="G7" s="30" t="s">
        <v>45</v>
      </c>
      <c r="H7" s="28" t="s">
        <v>46</v>
      </c>
    </row>
    <row r="8" spans="1:8" ht="12.75">
      <c r="A8" s="67"/>
      <c r="B8" s="68"/>
      <c r="C8" s="68"/>
      <c r="D8" s="69"/>
      <c r="E8" s="31"/>
      <c r="F8" s="31"/>
      <c r="G8" s="31"/>
      <c r="H8" s="29"/>
    </row>
    <row r="9" spans="1:8" ht="12.75">
      <c r="A9" s="70" t="s">
        <v>24</v>
      </c>
      <c r="B9" s="71"/>
      <c r="C9" s="71"/>
      <c r="D9" s="72"/>
      <c r="E9" s="19">
        <f>E10+E11</f>
        <v>12.309999999999999</v>
      </c>
      <c r="F9" s="19">
        <f>F10+F11</f>
        <v>12.309999999999999</v>
      </c>
      <c r="G9" s="19">
        <f>G10+G11+G16+G17</f>
        <v>21.55</v>
      </c>
      <c r="H9" s="19">
        <f>H10+H11+H16+H17</f>
        <v>21.389266466047808</v>
      </c>
    </row>
    <row r="10" spans="1:8" ht="12.75">
      <c r="A10" s="32" t="s">
        <v>6</v>
      </c>
      <c r="B10" s="33"/>
      <c r="C10" s="33"/>
      <c r="D10" s="34"/>
      <c r="E10" s="5">
        <v>8.61</v>
      </c>
      <c r="F10" s="5">
        <v>8.61</v>
      </c>
      <c r="G10" s="5">
        <v>12.39</v>
      </c>
      <c r="H10" s="20">
        <f>(H22-H24)/12/D6</f>
        <v>9.640475704716241</v>
      </c>
    </row>
    <row r="11" spans="1:8" ht="12.75">
      <c r="A11" s="32" t="s">
        <v>7</v>
      </c>
      <c r="B11" s="33"/>
      <c r="C11" s="33"/>
      <c r="D11" s="34"/>
      <c r="E11" s="6">
        <v>3.7</v>
      </c>
      <c r="F11" s="6">
        <v>3.7</v>
      </c>
      <c r="G11" s="6">
        <v>9.05</v>
      </c>
      <c r="H11" s="6">
        <f>H32/12/D6</f>
        <v>11.635390101669557</v>
      </c>
    </row>
    <row r="12" spans="1:8" ht="12.75">
      <c r="A12" s="32" t="s">
        <v>30</v>
      </c>
      <c r="B12" s="33"/>
      <c r="C12" s="33"/>
      <c r="D12" s="34"/>
      <c r="E12" s="7">
        <v>26.71</v>
      </c>
      <c r="F12" s="7">
        <v>27.24</v>
      </c>
      <c r="G12" s="7">
        <v>27.24</v>
      </c>
      <c r="H12" s="7"/>
    </row>
    <row r="13" spans="1:8" ht="12.75">
      <c r="A13" s="32" t="s">
        <v>31</v>
      </c>
      <c r="B13" s="33"/>
      <c r="C13" s="33"/>
      <c r="D13" s="34"/>
      <c r="E13" s="7">
        <v>1863.56</v>
      </c>
      <c r="F13" s="7">
        <v>1900.83</v>
      </c>
      <c r="G13" s="7">
        <v>1900.83</v>
      </c>
      <c r="H13" s="7"/>
    </row>
    <row r="14" spans="1:8" ht="12.75">
      <c r="A14" s="32" t="s">
        <v>8</v>
      </c>
      <c r="B14" s="33"/>
      <c r="C14" s="33"/>
      <c r="D14" s="34"/>
      <c r="E14" s="7">
        <v>33.34</v>
      </c>
      <c r="F14" s="7">
        <v>34.01</v>
      </c>
      <c r="G14" s="7">
        <v>34.01</v>
      </c>
      <c r="H14" s="7"/>
    </row>
    <row r="15" spans="1:8" ht="12.75">
      <c r="A15" s="32" t="s">
        <v>9</v>
      </c>
      <c r="B15" s="33"/>
      <c r="C15" s="33"/>
      <c r="D15" s="34"/>
      <c r="E15" s="6">
        <v>4.14</v>
      </c>
      <c r="F15" s="6">
        <v>4.27</v>
      </c>
      <c r="G15" s="6">
        <v>4.27</v>
      </c>
      <c r="H15" s="7"/>
    </row>
    <row r="16" spans="1:8" ht="12.75">
      <c r="A16" s="8" t="s">
        <v>34</v>
      </c>
      <c r="B16" s="9"/>
      <c r="C16" s="9"/>
      <c r="D16" s="15"/>
      <c r="E16" s="10">
        <v>0.87</v>
      </c>
      <c r="F16" s="10">
        <v>0.87</v>
      </c>
      <c r="G16" s="10">
        <v>0.11</v>
      </c>
      <c r="H16" s="10">
        <f>H34/12/D6</f>
        <v>0.11340065966200823</v>
      </c>
    </row>
    <row r="17" spans="1:8" ht="12.75">
      <c r="A17" s="8" t="s">
        <v>32</v>
      </c>
      <c r="B17" s="9"/>
      <c r="C17" s="9"/>
      <c r="D17" s="15"/>
      <c r="E17" s="10">
        <v>0.51</v>
      </c>
      <c r="F17" s="10">
        <v>0.51</v>
      </c>
      <c r="G17" s="10">
        <v>0</v>
      </c>
      <c r="H17" s="10">
        <v>0</v>
      </c>
    </row>
    <row r="18" spans="1:8" ht="12.75" customHeight="1">
      <c r="A18" s="53" t="s">
        <v>10</v>
      </c>
      <c r="B18" s="54"/>
      <c r="C18" s="54"/>
      <c r="D18" s="54"/>
      <c r="E18" s="54"/>
      <c r="F18" s="54"/>
      <c r="G18" s="55"/>
      <c r="H18" s="11">
        <v>79930.56</v>
      </c>
    </row>
    <row r="19" spans="1:8" ht="12.75">
      <c r="A19" s="53" t="s">
        <v>11</v>
      </c>
      <c r="B19" s="54"/>
      <c r="C19" s="54"/>
      <c r="D19" s="54"/>
      <c r="E19" s="54"/>
      <c r="F19" s="54"/>
      <c r="G19" s="55"/>
      <c r="H19" s="12">
        <v>78372.81</v>
      </c>
    </row>
    <row r="20" spans="1:8" ht="12.75" customHeight="1">
      <c r="A20" s="53" t="s">
        <v>12</v>
      </c>
      <c r="B20" s="54"/>
      <c r="C20" s="54"/>
      <c r="D20" s="54"/>
      <c r="E20" s="54"/>
      <c r="F20" s="54"/>
      <c r="G20" s="55"/>
      <c r="H20" s="11">
        <f>H35</f>
        <v>101363.7</v>
      </c>
    </row>
    <row r="21" spans="1:8" ht="15" customHeight="1">
      <c r="A21" s="41" t="s">
        <v>13</v>
      </c>
      <c r="B21" s="41"/>
      <c r="C21" s="41"/>
      <c r="D21" s="41"/>
      <c r="E21" s="41"/>
      <c r="F21" s="41"/>
      <c r="G21" s="42"/>
      <c r="H21" s="4" t="s">
        <v>14</v>
      </c>
    </row>
    <row r="22" spans="1:8" ht="12" customHeight="1">
      <c r="A22" s="43" t="s">
        <v>15</v>
      </c>
      <c r="B22" s="43"/>
      <c r="C22" s="43"/>
      <c r="D22" s="43"/>
      <c r="E22" s="43"/>
      <c r="F22" s="43"/>
      <c r="G22" s="43"/>
      <c r="H22" s="11">
        <f>H23+H24+H28+H29+H30+H31</f>
        <v>46080.469999999994</v>
      </c>
    </row>
    <row r="23" spans="1:8" ht="103.5" customHeight="1">
      <c r="A23" s="44" t="s">
        <v>16</v>
      </c>
      <c r="B23" s="45"/>
      <c r="C23" s="45"/>
      <c r="D23" s="45"/>
      <c r="E23" s="45"/>
      <c r="F23" s="45"/>
      <c r="G23" s="46"/>
      <c r="H23" s="18">
        <f>124.1+18095.76+2567.78+29.77+3980.13+431.92+922.54</f>
        <v>26151.999999999996</v>
      </c>
    </row>
    <row r="24" spans="1:8" ht="12.75">
      <c r="A24" s="47" t="s">
        <v>47</v>
      </c>
      <c r="B24" s="48"/>
      <c r="C24" s="48"/>
      <c r="D24" s="48"/>
      <c r="E24" s="48"/>
      <c r="F24" s="48"/>
      <c r="G24" s="49"/>
      <c r="H24" s="18">
        <f>H25+H26+H27</f>
        <v>717.79</v>
      </c>
    </row>
    <row r="25" spans="1:8" ht="12.75">
      <c r="A25" s="82" t="s">
        <v>17</v>
      </c>
      <c r="B25" s="83"/>
      <c r="C25" s="83"/>
      <c r="D25" s="83"/>
      <c r="E25" s="83"/>
      <c r="F25" s="83"/>
      <c r="G25" s="84"/>
      <c r="H25" s="24">
        <f>291.18+57.49</f>
        <v>348.67</v>
      </c>
    </row>
    <row r="26" spans="1:8" ht="12.75" customHeight="1">
      <c r="A26" s="50" t="s">
        <v>18</v>
      </c>
      <c r="B26" s="51"/>
      <c r="C26" s="51"/>
      <c r="D26" s="51"/>
      <c r="E26" s="51"/>
      <c r="F26" s="51"/>
      <c r="G26" s="52"/>
      <c r="H26" s="24">
        <v>116.82</v>
      </c>
    </row>
    <row r="27" spans="1:8" ht="12.75" customHeight="1">
      <c r="A27" s="58" t="s">
        <v>19</v>
      </c>
      <c r="B27" s="58"/>
      <c r="C27" s="58"/>
      <c r="D27" s="58"/>
      <c r="E27" s="58"/>
      <c r="F27" s="58"/>
      <c r="G27" s="58"/>
      <c r="H27" s="25">
        <v>252.3</v>
      </c>
    </row>
    <row r="28" spans="1:8" ht="12.75" customHeight="1">
      <c r="A28" s="59" t="s">
        <v>20</v>
      </c>
      <c r="B28" s="56"/>
      <c r="C28" s="56"/>
      <c r="D28" s="56"/>
      <c r="E28" s="56"/>
      <c r="F28" s="56"/>
      <c r="G28" s="57"/>
      <c r="H28" s="13">
        <v>302.21</v>
      </c>
    </row>
    <row r="29" spans="1:8" ht="12.75" customHeight="1">
      <c r="A29" s="44" t="s">
        <v>21</v>
      </c>
      <c r="B29" s="45"/>
      <c r="C29" s="45"/>
      <c r="D29" s="45"/>
      <c r="E29" s="45"/>
      <c r="F29" s="45"/>
      <c r="G29" s="46"/>
      <c r="H29" s="18">
        <v>193.37</v>
      </c>
    </row>
    <row r="30" spans="1:8" ht="25.5" customHeight="1">
      <c r="A30" s="63" t="s">
        <v>22</v>
      </c>
      <c r="B30" s="63"/>
      <c r="C30" s="63"/>
      <c r="D30" s="63"/>
      <c r="E30" s="63"/>
      <c r="F30" s="63"/>
      <c r="G30" s="63"/>
      <c r="H30" s="13">
        <f>231.72+52+50+31.09+116.7+44.28+28.04+174.91+2467.5</f>
        <v>3196.24</v>
      </c>
    </row>
    <row r="31" spans="1:8" ht="53.25" customHeight="1">
      <c r="A31" s="63" t="s">
        <v>23</v>
      </c>
      <c r="B31" s="63"/>
      <c r="C31" s="63"/>
      <c r="D31" s="63"/>
      <c r="E31" s="63"/>
      <c r="F31" s="63"/>
      <c r="G31" s="63"/>
      <c r="H31" s="13">
        <v>15518.86</v>
      </c>
    </row>
    <row r="32" spans="1:8" ht="12.75" customHeight="1">
      <c r="A32" s="60" t="s">
        <v>36</v>
      </c>
      <c r="B32" s="60"/>
      <c r="C32" s="60"/>
      <c r="D32" s="60"/>
      <c r="E32" s="60"/>
      <c r="F32" s="60"/>
      <c r="G32" s="60"/>
      <c r="H32" s="14">
        <f>H33</f>
        <v>54749.63</v>
      </c>
    </row>
    <row r="33" spans="1:8" ht="12.75" customHeight="1">
      <c r="A33" s="59" t="s">
        <v>49</v>
      </c>
      <c r="B33" s="56"/>
      <c r="C33" s="56"/>
      <c r="D33" s="56"/>
      <c r="E33" s="56"/>
      <c r="F33" s="56"/>
      <c r="G33" s="57"/>
      <c r="H33" s="26">
        <v>54749.63</v>
      </c>
    </row>
    <row r="34" spans="1:8" ht="12.75">
      <c r="A34" s="61" t="s">
        <v>48</v>
      </c>
      <c r="B34" s="62"/>
      <c r="C34" s="62"/>
      <c r="D34" s="62"/>
      <c r="E34" s="62"/>
      <c r="F34" s="62"/>
      <c r="G34" s="62"/>
      <c r="H34" s="11">
        <v>533.6</v>
      </c>
    </row>
    <row r="35" spans="1:8" ht="12.75">
      <c r="A35" s="61" t="s">
        <v>24</v>
      </c>
      <c r="B35" s="61"/>
      <c r="C35" s="61"/>
      <c r="D35" s="61"/>
      <c r="E35" s="61"/>
      <c r="F35" s="61"/>
      <c r="G35" s="61"/>
      <c r="H35" s="11">
        <f>H22+H32+H34</f>
        <v>101363.7</v>
      </c>
    </row>
    <row r="36" spans="1:8" ht="25.5" customHeight="1">
      <c r="A36" s="85" t="s">
        <v>51</v>
      </c>
      <c r="B36" s="85"/>
      <c r="C36" s="85"/>
      <c r="D36" s="85"/>
      <c r="E36" s="85"/>
      <c r="F36" s="85"/>
      <c r="G36" s="85"/>
      <c r="H36" s="11">
        <f>23275.75+H18-H19</f>
        <v>24833.5</v>
      </c>
    </row>
    <row r="37" spans="1:8" ht="12.75" customHeight="1">
      <c r="A37" s="74" t="s">
        <v>25</v>
      </c>
      <c r="B37" s="75"/>
      <c r="C37" s="75"/>
      <c r="D37" s="75"/>
      <c r="E37" s="75"/>
      <c r="F37" s="75"/>
      <c r="G37" s="75"/>
      <c r="H37" s="7"/>
    </row>
    <row r="38" spans="1:8" ht="12.75" customHeight="1">
      <c r="A38" s="76" t="s">
        <v>35</v>
      </c>
      <c r="B38" s="77"/>
      <c r="C38" s="77"/>
      <c r="D38" s="77"/>
      <c r="E38" s="77"/>
      <c r="F38" s="77"/>
      <c r="G38" s="78"/>
      <c r="H38" s="12">
        <v>44445.31</v>
      </c>
    </row>
    <row r="39" spans="1:8" ht="12.75" customHeight="1">
      <c r="A39" s="79" t="s">
        <v>10</v>
      </c>
      <c r="B39" s="79"/>
      <c r="C39" s="79"/>
      <c r="D39" s="79"/>
      <c r="E39" s="79"/>
      <c r="F39" s="79"/>
      <c r="G39" s="79"/>
      <c r="H39" s="12">
        <v>0</v>
      </c>
    </row>
    <row r="40" spans="1:8" ht="12.75">
      <c r="A40" s="79" t="s">
        <v>26</v>
      </c>
      <c r="B40" s="79"/>
      <c r="C40" s="79"/>
      <c r="D40" s="79"/>
      <c r="E40" s="79"/>
      <c r="F40" s="79"/>
      <c r="G40" s="79"/>
      <c r="H40" s="12">
        <v>64.11</v>
      </c>
    </row>
    <row r="41" spans="1:8" ht="12" customHeight="1">
      <c r="A41" s="79" t="s">
        <v>27</v>
      </c>
      <c r="B41" s="79"/>
      <c r="C41" s="79"/>
      <c r="D41" s="79"/>
      <c r="E41" s="79"/>
      <c r="F41" s="79"/>
      <c r="G41" s="79"/>
      <c r="H41" s="12">
        <f>H42</f>
        <v>44509.42</v>
      </c>
    </row>
    <row r="42" spans="1:10" ht="13.5" customHeight="1">
      <c r="A42" s="53" t="s">
        <v>49</v>
      </c>
      <c r="B42" s="54"/>
      <c r="C42" s="54"/>
      <c r="D42" s="54"/>
      <c r="E42" s="54"/>
      <c r="F42" s="54"/>
      <c r="G42" s="55"/>
      <c r="H42" s="13">
        <v>44509.42</v>
      </c>
      <c r="J42" s="27"/>
    </row>
    <row r="43" spans="1:8" ht="12.75" customHeight="1">
      <c r="A43" s="76" t="s">
        <v>50</v>
      </c>
      <c r="B43" s="77"/>
      <c r="C43" s="77"/>
      <c r="D43" s="77"/>
      <c r="E43" s="77"/>
      <c r="F43" s="77"/>
      <c r="G43" s="78"/>
      <c r="H43" s="12">
        <f>H38+H40-H41</f>
        <v>0</v>
      </c>
    </row>
    <row r="44" spans="1:8" ht="12.75" customHeight="1">
      <c r="A44" s="53" t="s">
        <v>28</v>
      </c>
      <c r="B44" s="56"/>
      <c r="C44" s="56"/>
      <c r="D44" s="56"/>
      <c r="E44" s="56"/>
      <c r="F44" s="56"/>
      <c r="G44" s="57"/>
      <c r="H44" s="13">
        <v>7768.68</v>
      </c>
    </row>
    <row r="46" spans="1:7" ht="12.75" customHeight="1" hidden="1">
      <c r="A46" s="64">
        <v>2016</v>
      </c>
      <c r="B46" s="66"/>
      <c r="C46" s="64">
        <v>2017</v>
      </c>
      <c r="D46" s="73"/>
      <c r="E46" s="29" t="s">
        <v>38</v>
      </c>
      <c r="F46" s="70"/>
      <c r="G46" s="80" t="s">
        <v>39</v>
      </c>
    </row>
    <row r="47" spans="1:7" ht="13.5" hidden="1" thickBot="1">
      <c r="A47" s="21" t="s">
        <v>40</v>
      </c>
      <c r="B47" s="22" t="s">
        <v>41</v>
      </c>
      <c r="C47" s="21" t="s">
        <v>40</v>
      </c>
      <c r="D47" s="22" t="s">
        <v>41</v>
      </c>
      <c r="E47" s="21" t="s">
        <v>40</v>
      </c>
      <c r="F47" s="23" t="s">
        <v>41</v>
      </c>
      <c r="G47" s="81"/>
    </row>
    <row r="48" spans="1:7" ht="12" hidden="1">
      <c r="A48" s="13">
        <v>48909.21</v>
      </c>
      <c r="B48" s="13">
        <v>35404.58</v>
      </c>
      <c r="C48" s="13">
        <v>72115.72</v>
      </c>
      <c r="D48" s="13">
        <v>50286.87</v>
      </c>
      <c r="E48" s="13">
        <v>76888.49</v>
      </c>
      <c r="F48" s="13">
        <v>54145.25</v>
      </c>
      <c r="G48" s="13">
        <f>A48+C48-B48-D48+E48-F48</f>
        <v>58076.72</v>
      </c>
    </row>
    <row r="50" spans="1:6" ht="12.75">
      <c r="A50" t="s">
        <v>29</v>
      </c>
      <c r="F50" s="16" t="s">
        <v>33</v>
      </c>
    </row>
  </sheetData>
  <sheetProtection/>
  <mergeCells count="48">
    <mergeCell ref="E46:F46"/>
    <mergeCell ref="G46:G47"/>
    <mergeCell ref="A11:D11"/>
    <mergeCell ref="A40:G40"/>
    <mergeCell ref="A25:G25"/>
    <mergeCell ref="A33:G33"/>
    <mergeCell ref="A42:G42"/>
    <mergeCell ref="A36:G36"/>
    <mergeCell ref="A43:G43"/>
    <mergeCell ref="A41:G41"/>
    <mergeCell ref="A7:D8"/>
    <mergeCell ref="A9:D9"/>
    <mergeCell ref="A13:D13"/>
    <mergeCell ref="A14:D14"/>
    <mergeCell ref="A46:B46"/>
    <mergeCell ref="C46:D46"/>
    <mergeCell ref="A35:G35"/>
    <mergeCell ref="A37:G37"/>
    <mergeCell ref="A38:G38"/>
    <mergeCell ref="A39:G39"/>
    <mergeCell ref="A10:D10"/>
    <mergeCell ref="A12:D12"/>
    <mergeCell ref="A44:G44"/>
    <mergeCell ref="A27:G27"/>
    <mergeCell ref="A28:G28"/>
    <mergeCell ref="A32:G32"/>
    <mergeCell ref="A34:G34"/>
    <mergeCell ref="A29:G29"/>
    <mergeCell ref="A30:G30"/>
    <mergeCell ref="A31:G31"/>
    <mergeCell ref="A21:G21"/>
    <mergeCell ref="A22:G22"/>
    <mergeCell ref="A23:G23"/>
    <mergeCell ref="A24:G24"/>
    <mergeCell ref="A26:G26"/>
    <mergeCell ref="A18:G18"/>
    <mergeCell ref="A19:G19"/>
    <mergeCell ref="A20:G20"/>
    <mergeCell ref="H7:H8"/>
    <mergeCell ref="G7:G8"/>
    <mergeCell ref="A15:D15"/>
    <mergeCell ref="A1:H1"/>
    <mergeCell ref="A2:H2"/>
    <mergeCell ref="A3:H3"/>
    <mergeCell ref="A4:H4"/>
    <mergeCell ref="A6:C6"/>
    <mergeCell ref="E7:E8"/>
    <mergeCell ref="F7:F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2019-03-19T08:13:50Z</cp:lastPrinted>
  <dcterms:created xsi:type="dcterms:W3CDTF">1996-10-08T23:32:33Z</dcterms:created>
  <dcterms:modified xsi:type="dcterms:W3CDTF">2020-03-16T10:58:52Z</dcterms:modified>
  <cp:category/>
  <cp:version/>
  <cp:contentType/>
  <cp:contentStatus/>
</cp:coreProperties>
</file>