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D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  <comment ref="F4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20сч-кап.рем. Выполн. Собст.силами+сметная стоимость-тек.ремонт факт +смет. Ст-ть </t>
        </r>
      </text>
    </comment>
  </commentList>
</comments>
</file>

<file path=xl/sharedStrings.xml><?xml version="1.0" encoding="utf-8"?>
<sst xmlns="http://schemas.openxmlformats.org/spreadsheetml/2006/main" count="55" uniqueCount="50">
  <si>
    <t>ООО "Кузнечное сервис"</t>
  </si>
  <si>
    <t xml:space="preserve">Отчет о финансово-хозяйственной деятельности МКД </t>
  </si>
  <si>
    <t>ул. Приозерское шоссе д.16</t>
  </si>
  <si>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</si>
  <si>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</si>
  <si>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</si>
  <si>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</si>
  <si>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</si>
  <si>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ХВС (руб./м3)</t>
  </si>
  <si>
    <t>ОДН электроэнергия(руб./Квт.ч)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</si>
  <si>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</si>
  <si>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</si>
  <si>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</si>
  <si>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</si>
  <si>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</si>
  <si>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</si>
  <si>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</si>
  <si>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</si>
  <si>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</si>
  <si>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</si>
  <si>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</si>
  <si>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</si>
  <si>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</si>
  <si>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</si>
  <si>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</si>
  <si>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</si>
  <si>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</si>
  <si>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Итого</t>
  </si>
  <si>
    <t>Капитальный ремонт</t>
  </si>
  <si>
    <t>Получено средств по результатам претензионно-исковой работы</t>
  </si>
  <si>
    <t xml:space="preserve">Директор </t>
  </si>
  <si>
    <t>ГВС ОДН:компонент на ХВС</t>
  </si>
  <si>
    <t>ГВС ОДН:компонент на тепловую энергию</t>
  </si>
  <si>
    <t>Титуленко М.В.</t>
  </si>
  <si>
    <t>Текущий ремонт,в т.ч.</t>
  </si>
  <si>
    <t>Утвержденный тариф на содержание жилого помещения</t>
  </si>
  <si>
    <t xml:space="preserve">доходы  </t>
  </si>
  <si>
    <t xml:space="preserve">расходы </t>
  </si>
  <si>
    <t>за 2019 год</t>
  </si>
  <si>
    <t>с 01.01.19г</t>
  </si>
  <si>
    <t>с 01.07.19г</t>
  </si>
  <si>
    <t>с 01.08.19г</t>
  </si>
  <si>
    <t>Коммунальный ресурс на СОИ, в том числе:</t>
  </si>
  <si>
    <t>ремонт стояков ГВС, ХВС</t>
  </si>
  <si>
    <t>ремонт кровли</t>
  </si>
  <si>
    <t>Задолженность населения на 01.01.2020г.</t>
  </si>
  <si>
    <t>Остаток средств на 01.01.2020г.</t>
  </si>
  <si>
    <t>Общая площадь жилых и нежилых помещений м2</t>
  </si>
  <si>
    <t xml:space="preserve">2019г </t>
  </si>
  <si>
    <t xml:space="preserve">Остатки средств  с 2017 по 2019г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</si>
</sst>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10" xfId="0" applyFont="1" applyBorder="1" applyAlignment="1">
      <alignment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8" xfId="0" applyFont="1" applyBorder="1" applyAlignment="1">
      <alignment vertical="justify" wrapText="1"/>
    </xf>
    <xf numFmtId="0" fontId="5" fillId="0" borderId="10" xfId="0" applyFont="1" applyBorder="1" applyAlignment="1">
      <alignment vertical="justify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1" fillId="0" borderId="10" xfId="0" applyFont="1" applyFill="1" applyBorder="1" applyAlignment="1">
      <alignment horizontal="left" vertical="justify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0" fillId="0" borderId="18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vertical="justify"/>
    </xf>
    <xf numFmtId="0" fontId="5" fillId="0" borderId="20" xfId="0" applyFont="1" applyBorder="1" applyAlignment="1">
      <alignment vertical="justify"/>
    </xf>
    <xf numFmtId="0" fontId="5" fillId="0" borderId="21" xfId="0" applyFont="1" applyBorder="1" applyAlignment="1">
      <alignment vertical="justify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8" xfId="0" applyFont="1" applyBorder="1" applyAlignment="1">
      <alignment horizontal="left" vertical="justify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left" vertical="justify"/>
    </xf>
    <xf numFmtId="0" fontId="0" fillId="0" borderId="17" xfId="0" applyFont="1" applyBorder="1" applyAlignment="1">
      <alignment vertical="justify"/>
    </xf>
    <xf numFmtId="0" fontId="0" fillId="0" borderId="18" xfId="0" applyFont="1" applyBorder="1" applyAlignment="1">
      <alignment vertical="justify"/>
    </xf>
    <xf numFmtId="0" fontId="0" fillId="0" borderId="10" xfId="0" applyFont="1" applyBorder="1" applyAlignment="1">
      <alignment vertical="justify" wrapText="1"/>
    </xf>
    <xf numFmtId="0" fontId="4" fillId="0" borderId="16" xfId="0" applyFont="1" applyBorder="1" applyAlignment="1">
      <alignment vertical="justify" wrapText="1"/>
    </xf>
    <xf numFmtId="0" fontId="4" fillId="0" borderId="17" xfId="0" applyFont="1" applyBorder="1" applyAlignment="1">
      <alignment vertical="justify" wrapText="1"/>
    </xf>
    <xf numFmtId="0" fontId="4" fillId="0" borderId="18" xfId="0" applyFont="1" applyBorder="1" applyAlignment="1">
      <alignment vertical="justify" wrapText="1"/>
    </xf>
    <xf numFmtId="0" fontId="4" fillId="0" borderId="10" xfId="0" applyFont="1" applyBorder="1" applyAlignment="1">
      <alignment vertical="justify"/>
    </xf>
    <xf numFmtId="0" fontId="6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justify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left" vertical="justify" wrapText="1"/>
    </xf>
    <xf numFmtId="0" fontId="0" fillId="0" borderId="18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pane ySplit="6" topLeftCell="A31" activePane="bottomLeft" state="frozen"/>
      <selection pane="topLeft" activeCell="A1" sqref="A1"/>
      <selection pane="bottomLeft" activeCell="G45" sqref="G45"/>
    </sheetView>
  </sheetViews>
  <sheetFormatPr defaultColWidth="9.140625" defaultRowHeight="12.75"/>
  <cols>
    <col min="1" max="1" width="9.7109375" style="0" customWidth="1"/>
    <col min="3" max="3" width="13.57421875" style="0" customWidth="1"/>
    <col min="4" max="4" width="9.28125" style="0" customWidth="1"/>
    <col min="6" max="6" width="9.8515625" style="0" customWidth="1"/>
    <col min="7" max="7" width="9.140625" style="0" customWidth="1"/>
    <col min="8" max="8" width="11.140625" style="0" customWidth="1"/>
  </cols>
  <sheetData>
    <row r="1" spans="1:8" ht="12.75">
      <c r="A1" s="46" t="s">
        <v>0</v>
      </c>
      <c r="B1" s="46"/>
      <c r="C1" s="46"/>
      <c r="D1" s="46"/>
      <c r="E1" s="46"/>
      <c r="F1" s="46"/>
      <c r="G1" s="46"/>
      <c r="H1" s="46"/>
    </row>
    <row r="2" spans="1:8" ht="15.75">
      <c r="A2" s="47" t="s">
        <v>1</v>
      </c>
      <c r="B2" s="47"/>
      <c r="C2" s="47"/>
      <c r="D2" s="47"/>
      <c r="E2" s="47"/>
      <c r="F2" s="47"/>
      <c r="G2" s="47"/>
      <c r="H2" s="47"/>
    </row>
    <row r="3" spans="1:8" ht="12.75">
      <c r="A3" s="46" t="s">
        <v>38</v>
      </c>
      <c r="B3" s="46"/>
      <c r="C3" s="46"/>
      <c r="D3" s="46"/>
      <c r="E3" s="46"/>
      <c r="F3" s="46"/>
      <c r="G3" s="46"/>
      <c r="H3" s="46"/>
    </row>
    <row r="4" spans="1:8" ht="12.75">
      <c r="A4" s="48" t="s">
        <v>2</v>
      </c>
      <c r="B4" s="48"/>
      <c r="C4" s="48"/>
      <c r="D4" s="48"/>
      <c r="E4" s="48"/>
      <c r="F4" s="48"/>
      <c r="G4" s="48"/>
      <c r="H4" s="48"/>
    </row>
    <row r="5" spans="1:8" ht="8.25" customHeight="1">
      <c r="A5" s="11"/>
      <c r="B5" s="11"/>
      <c r="C5" s="11"/>
      <c r="D5" s="11"/>
      <c r="E5" s="11"/>
      <c r="F5" s="11"/>
      <c r="G5" s="11"/>
      <c r="H5" s="1"/>
    </row>
    <row r="6" spans="1:8" ht="24.75" customHeight="1">
      <c r="A6" s="69" t="s">
        <v>47</v>
      </c>
      <c r="B6" s="70"/>
      <c r="C6" s="71"/>
      <c r="D6" s="19">
        <f>F6+H6</f>
        <v>534.27</v>
      </c>
      <c r="E6" s="20" t="s">
        <v>3</v>
      </c>
      <c r="F6" s="20">
        <v>440.87</v>
      </c>
      <c r="G6" s="2" t="s">
        <v>4</v>
      </c>
      <c r="H6" s="20">
        <v>93.4</v>
      </c>
    </row>
    <row r="7" spans="1:8" ht="12.75">
      <c r="A7" s="72" t="s">
        <v>35</v>
      </c>
      <c r="B7" s="73"/>
      <c r="C7" s="73"/>
      <c r="D7" s="74"/>
      <c r="E7" s="63" t="s">
        <v>39</v>
      </c>
      <c r="F7" s="63" t="s">
        <v>40</v>
      </c>
      <c r="G7" s="63" t="s">
        <v>41</v>
      </c>
      <c r="H7" s="49"/>
    </row>
    <row r="8" spans="1:8" ht="12.75">
      <c r="A8" s="75"/>
      <c r="B8" s="76"/>
      <c r="C8" s="76"/>
      <c r="D8" s="77"/>
      <c r="E8" s="64"/>
      <c r="F8" s="64"/>
      <c r="G8" s="64"/>
      <c r="H8" s="50"/>
    </row>
    <row r="9" spans="1:8" ht="12.75">
      <c r="A9" s="42" t="s">
        <v>27</v>
      </c>
      <c r="B9" s="78"/>
      <c r="C9" s="78"/>
      <c r="D9" s="43"/>
      <c r="E9" s="13">
        <f>E10+E11+E12</f>
        <v>13.58</v>
      </c>
      <c r="F9" s="13">
        <f>F10+F11+F12</f>
        <v>13.58</v>
      </c>
      <c r="G9" s="13">
        <f>G10+G11+G12</f>
        <v>17.96</v>
      </c>
      <c r="H9" s="14"/>
    </row>
    <row r="10" spans="1:8" ht="12.75">
      <c r="A10" s="36" t="s">
        <v>5</v>
      </c>
      <c r="B10" s="37"/>
      <c r="C10" s="37"/>
      <c r="D10" s="38"/>
      <c r="E10" s="4">
        <v>8.9</v>
      </c>
      <c r="F10" s="4">
        <v>8.9</v>
      </c>
      <c r="G10" s="4">
        <v>13.67</v>
      </c>
      <c r="H10" s="4"/>
    </row>
    <row r="11" spans="1:8" ht="12.75">
      <c r="A11" s="36" t="s">
        <v>6</v>
      </c>
      <c r="B11" s="37"/>
      <c r="C11" s="37"/>
      <c r="D11" s="38"/>
      <c r="E11" s="6">
        <v>4.68</v>
      </c>
      <c r="F11" s="6">
        <v>4.68</v>
      </c>
      <c r="G11" s="6">
        <v>4.29</v>
      </c>
      <c r="H11" s="5"/>
    </row>
    <row r="12" spans="1:8" ht="12" hidden="1">
      <c r="A12" s="36" t="s">
        <v>7</v>
      </c>
      <c r="B12" s="37"/>
      <c r="C12" s="37"/>
      <c r="D12" s="38"/>
      <c r="E12" s="6">
        <v>0</v>
      </c>
      <c r="F12" s="6">
        <v>0</v>
      </c>
      <c r="G12" s="6">
        <v>0</v>
      </c>
      <c r="H12" s="6">
        <v>0</v>
      </c>
    </row>
    <row r="13" spans="1:8" ht="12.75">
      <c r="A13" s="36" t="s">
        <v>31</v>
      </c>
      <c r="B13" s="37"/>
      <c r="C13" s="37"/>
      <c r="D13" s="38"/>
      <c r="E13" s="6">
        <v>26.71</v>
      </c>
      <c r="F13" s="6">
        <v>27.24</v>
      </c>
      <c r="G13" s="6">
        <v>27.24</v>
      </c>
      <c r="H13" s="6"/>
    </row>
    <row r="14" spans="1:8" ht="12.75">
      <c r="A14" s="36" t="s">
        <v>32</v>
      </c>
      <c r="B14" s="37"/>
      <c r="C14" s="37"/>
      <c r="D14" s="38"/>
      <c r="E14" s="6">
        <v>1863.56</v>
      </c>
      <c r="F14" s="6">
        <v>1900.83</v>
      </c>
      <c r="G14" s="6">
        <v>1900.83</v>
      </c>
      <c r="H14" s="6"/>
    </row>
    <row r="15" spans="1:8" ht="12.75">
      <c r="A15" s="36" t="s">
        <v>8</v>
      </c>
      <c r="B15" s="37"/>
      <c r="C15" s="37"/>
      <c r="D15" s="38"/>
      <c r="E15" s="6">
        <v>33.34</v>
      </c>
      <c r="F15" s="6">
        <v>34.01</v>
      </c>
      <c r="G15" s="6">
        <v>34.01</v>
      </c>
      <c r="H15" s="6"/>
    </row>
    <row r="16" spans="1:8" ht="12.75">
      <c r="A16" s="36" t="s">
        <v>9</v>
      </c>
      <c r="B16" s="37"/>
      <c r="C16" s="37"/>
      <c r="D16" s="38"/>
      <c r="E16" s="5"/>
      <c r="F16" s="6"/>
      <c r="G16" s="7"/>
      <c r="H16" s="6"/>
    </row>
    <row r="17" spans="1:8" ht="12.75">
      <c r="A17" s="36" t="s">
        <v>10</v>
      </c>
      <c r="B17" s="37"/>
      <c r="C17" s="37"/>
      <c r="D17" s="38"/>
      <c r="E17" s="6">
        <v>4.28</v>
      </c>
      <c r="F17" s="6">
        <v>4.49</v>
      </c>
      <c r="G17" s="6">
        <v>4.49</v>
      </c>
      <c r="H17" s="6"/>
    </row>
    <row r="18" spans="1:8" ht="12.75">
      <c r="A18" s="36" t="s">
        <v>11</v>
      </c>
      <c r="B18" s="37"/>
      <c r="C18" s="37"/>
      <c r="D18" s="38"/>
      <c r="E18" s="6">
        <v>2.23</v>
      </c>
      <c r="F18" s="6">
        <v>2.43</v>
      </c>
      <c r="G18" s="6">
        <v>2.43</v>
      </c>
      <c r="H18" s="6"/>
    </row>
    <row r="19" spans="1:8" ht="12.75" customHeight="1">
      <c r="A19" s="33" t="s">
        <v>12</v>
      </c>
      <c r="B19" s="34"/>
      <c r="C19" s="34"/>
      <c r="D19" s="34"/>
      <c r="E19" s="34"/>
      <c r="F19" s="34"/>
      <c r="G19" s="35"/>
      <c r="H19" s="9">
        <v>102709.03</v>
      </c>
    </row>
    <row r="20" spans="1:8" ht="12.75">
      <c r="A20" s="33" t="s">
        <v>13</v>
      </c>
      <c r="B20" s="34"/>
      <c r="C20" s="34"/>
      <c r="D20" s="34"/>
      <c r="E20" s="34"/>
      <c r="F20" s="34"/>
      <c r="G20" s="35"/>
      <c r="H20" s="10">
        <v>91762.5</v>
      </c>
    </row>
    <row r="21" spans="1:8" ht="12.75" customHeight="1">
      <c r="A21" s="33" t="s">
        <v>14</v>
      </c>
      <c r="B21" s="34"/>
      <c r="C21" s="34"/>
      <c r="D21" s="34"/>
      <c r="E21" s="34"/>
      <c r="F21" s="34"/>
      <c r="G21" s="35"/>
      <c r="H21" s="15">
        <f>H37</f>
        <v>83232.32</v>
      </c>
    </row>
    <row r="22" spans="1:8" ht="15" customHeight="1">
      <c r="A22" s="22" t="s">
        <v>15</v>
      </c>
      <c r="B22" s="22"/>
      <c r="C22" s="22"/>
      <c r="D22" s="22"/>
      <c r="E22" s="22"/>
      <c r="F22" s="22"/>
      <c r="G22" s="23"/>
      <c r="H22" s="8" t="s">
        <v>16</v>
      </c>
    </row>
    <row r="23" spans="1:8" ht="12.75" customHeight="1">
      <c r="A23" s="24" t="s">
        <v>17</v>
      </c>
      <c r="B23" s="24"/>
      <c r="C23" s="24"/>
      <c r="D23" s="24"/>
      <c r="E23" s="24"/>
      <c r="F23" s="24"/>
      <c r="G23" s="24"/>
      <c r="H23" s="9">
        <f>H24+H26+H27+H28+H29+H30+H31+H32</f>
        <v>71185.03000000001</v>
      </c>
    </row>
    <row r="24" spans="1:8" ht="108" customHeight="1">
      <c r="A24" s="25" t="s">
        <v>18</v>
      </c>
      <c r="B24" s="26"/>
      <c r="C24" s="26"/>
      <c r="D24" s="26"/>
      <c r="E24" s="26"/>
      <c r="F24" s="26"/>
      <c r="G24" s="27"/>
      <c r="H24" s="7">
        <f>168.81+27514.29+2676.91+45.38+6051.71+658.47+1402.58</f>
        <v>38518.15000000001</v>
      </c>
    </row>
    <row r="25" spans="1:8" ht="12.75">
      <c r="A25" s="29" t="s">
        <v>42</v>
      </c>
      <c r="B25" s="30"/>
      <c r="C25" s="30"/>
      <c r="D25" s="30"/>
      <c r="E25" s="30"/>
      <c r="F25" s="30"/>
      <c r="G25" s="31"/>
      <c r="H25" s="12">
        <f>H26+H27+H28</f>
        <v>3944.31</v>
      </c>
    </row>
    <row r="26" spans="1:8" ht="12.75" customHeight="1">
      <c r="A26" s="39" t="s">
        <v>19</v>
      </c>
      <c r="B26" s="40"/>
      <c r="C26" s="40"/>
      <c r="D26" s="40"/>
      <c r="E26" s="40"/>
      <c r="F26" s="40"/>
      <c r="G26" s="41"/>
      <c r="H26" s="21">
        <v>502.68</v>
      </c>
    </row>
    <row r="27" spans="1:8" ht="12.75" customHeight="1">
      <c r="A27" s="39" t="s">
        <v>20</v>
      </c>
      <c r="B27" s="40"/>
      <c r="C27" s="40"/>
      <c r="D27" s="40"/>
      <c r="E27" s="40"/>
      <c r="F27" s="40"/>
      <c r="G27" s="41"/>
      <c r="H27" s="21">
        <f>1249.33+247.43</f>
        <v>1496.76</v>
      </c>
    </row>
    <row r="28" spans="1:8" ht="12.75" customHeight="1">
      <c r="A28" s="28" t="s">
        <v>21</v>
      </c>
      <c r="B28" s="28"/>
      <c r="C28" s="28"/>
      <c r="D28" s="28"/>
      <c r="E28" s="28"/>
      <c r="F28" s="28"/>
      <c r="G28" s="28"/>
      <c r="H28" s="21">
        <v>1944.87</v>
      </c>
    </row>
    <row r="29" spans="1:8" ht="12.75" customHeight="1">
      <c r="A29" s="65" t="s">
        <v>22</v>
      </c>
      <c r="B29" s="56"/>
      <c r="C29" s="56"/>
      <c r="D29" s="56"/>
      <c r="E29" s="56"/>
      <c r="F29" s="56"/>
      <c r="G29" s="57"/>
      <c r="H29" s="7">
        <v>411.01</v>
      </c>
    </row>
    <row r="30" spans="1:8" ht="27" customHeight="1">
      <c r="A30" s="66" t="s">
        <v>23</v>
      </c>
      <c r="B30" s="67"/>
      <c r="C30" s="67"/>
      <c r="D30" s="67"/>
      <c r="E30" s="67"/>
      <c r="F30" s="67"/>
      <c r="G30" s="68"/>
      <c r="H30" s="7">
        <v>263.01</v>
      </c>
    </row>
    <row r="31" spans="1:8" ht="27.75" customHeight="1">
      <c r="A31" s="58" t="s">
        <v>24</v>
      </c>
      <c r="B31" s="58"/>
      <c r="C31" s="58"/>
      <c r="D31" s="58"/>
      <c r="E31" s="58"/>
      <c r="F31" s="58"/>
      <c r="G31" s="58"/>
      <c r="H31" s="7">
        <f>315.24+70.74+120+42.29+158.74+60.23+38.16+237.89+3356.25</f>
        <v>4399.54</v>
      </c>
    </row>
    <row r="32" spans="1:8" ht="53.25" customHeight="1">
      <c r="A32" s="58" t="s">
        <v>25</v>
      </c>
      <c r="B32" s="58"/>
      <c r="C32" s="58"/>
      <c r="D32" s="58"/>
      <c r="E32" s="58"/>
      <c r="F32" s="58"/>
      <c r="G32" s="58"/>
      <c r="H32" s="7">
        <v>23649.01</v>
      </c>
    </row>
    <row r="33" spans="1:8" ht="12.75" customHeight="1" hidden="1">
      <c r="A33" s="59" t="s">
        <v>26</v>
      </c>
      <c r="B33" s="60"/>
      <c r="C33" s="60"/>
      <c r="D33" s="60"/>
      <c r="E33" s="60"/>
      <c r="F33" s="60"/>
      <c r="G33" s="61"/>
      <c r="H33" s="9">
        <v>0</v>
      </c>
    </row>
    <row r="34" spans="1:8" ht="12.75" customHeight="1">
      <c r="A34" s="62" t="s">
        <v>34</v>
      </c>
      <c r="B34" s="62"/>
      <c r="C34" s="62"/>
      <c r="D34" s="62"/>
      <c r="E34" s="62"/>
      <c r="F34" s="62"/>
      <c r="G34" s="62"/>
      <c r="H34" s="10">
        <f>H35+H36</f>
        <v>12047.29</v>
      </c>
    </row>
    <row r="35" spans="1:8" ht="12.75" customHeight="1">
      <c r="A35" s="39" t="s">
        <v>43</v>
      </c>
      <c r="B35" s="40"/>
      <c r="C35" s="40"/>
      <c r="D35" s="40"/>
      <c r="E35" s="40"/>
      <c r="F35" s="40"/>
      <c r="G35" s="41"/>
      <c r="H35" s="7">
        <v>4864.12</v>
      </c>
    </row>
    <row r="36" spans="1:8" ht="12.75" customHeight="1">
      <c r="A36" s="39" t="s">
        <v>44</v>
      </c>
      <c r="B36" s="40"/>
      <c r="C36" s="40"/>
      <c r="D36" s="40"/>
      <c r="E36" s="40"/>
      <c r="F36" s="40"/>
      <c r="G36" s="41"/>
      <c r="H36" s="7">
        <v>7183.17</v>
      </c>
    </row>
    <row r="37" spans="1:8" ht="15" customHeight="1">
      <c r="A37" s="54" t="s">
        <v>27</v>
      </c>
      <c r="B37" s="54"/>
      <c r="C37" s="54"/>
      <c r="D37" s="54"/>
      <c r="E37" s="54"/>
      <c r="F37" s="54"/>
      <c r="G37" s="54"/>
      <c r="H37" s="10">
        <f>H23+H33+H34</f>
        <v>83232.32</v>
      </c>
    </row>
    <row r="38" spans="1:8" ht="12.75" customHeight="1">
      <c r="A38" s="32" t="s">
        <v>45</v>
      </c>
      <c r="B38" s="32"/>
      <c r="C38" s="32"/>
      <c r="D38" s="32"/>
      <c r="E38" s="32"/>
      <c r="F38" s="32"/>
      <c r="G38" s="32"/>
      <c r="H38" s="10">
        <v>28663.32</v>
      </c>
    </row>
    <row r="39" spans="1:8" ht="14.25" customHeight="1">
      <c r="A39" s="55" t="s">
        <v>28</v>
      </c>
      <c r="B39" s="55"/>
      <c r="C39" s="55"/>
      <c r="D39" s="55"/>
      <c r="E39" s="55"/>
      <c r="F39" s="55"/>
      <c r="G39" s="55"/>
      <c r="H39" s="6"/>
    </row>
    <row r="40" spans="1:8" ht="12" customHeight="1">
      <c r="A40" s="51" t="s">
        <v>46</v>
      </c>
      <c r="B40" s="52"/>
      <c r="C40" s="52"/>
      <c r="D40" s="52"/>
      <c r="E40" s="52"/>
      <c r="F40" s="52"/>
      <c r="G40" s="53"/>
      <c r="H40" s="10">
        <v>4781.53</v>
      </c>
    </row>
    <row r="41" spans="1:8" ht="12" customHeight="1" hidden="1">
      <c r="A41" s="33" t="s">
        <v>29</v>
      </c>
      <c r="B41" s="56"/>
      <c r="C41" s="56"/>
      <c r="D41" s="56"/>
      <c r="E41" s="56"/>
      <c r="F41" s="56"/>
      <c r="G41" s="57"/>
      <c r="H41" s="15">
        <v>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22.5" customHeight="1">
      <c r="A43" s="42">
        <v>2017</v>
      </c>
      <c r="B43" s="43"/>
      <c r="C43" s="42">
        <v>2018</v>
      </c>
      <c r="D43" s="43"/>
      <c r="E43" s="42" t="s">
        <v>48</v>
      </c>
      <c r="F43" s="43"/>
      <c r="G43" s="44" t="s">
        <v>49</v>
      </c>
      <c r="H43" s="3"/>
    </row>
    <row r="44" spans="1:8" ht="27" customHeight="1" thickBot="1">
      <c r="A44" s="16" t="s">
        <v>36</v>
      </c>
      <c r="B44" s="17" t="s">
        <v>37</v>
      </c>
      <c r="C44" s="16" t="s">
        <v>36</v>
      </c>
      <c r="D44" s="17" t="s">
        <v>37</v>
      </c>
      <c r="E44" s="16" t="s">
        <v>36</v>
      </c>
      <c r="F44" s="18" t="s">
        <v>37</v>
      </c>
      <c r="G44" s="45"/>
      <c r="H44" s="3"/>
    </row>
    <row r="45" spans="1:8" ht="13.5" customHeight="1">
      <c r="A45" s="7">
        <v>112756.26</v>
      </c>
      <c r="B45" s="7">
        <v>94280.46</v>
      </c>
      <c r="C45" s="7">
        <v>84876.84</v>
      </c>
      <c r="D45" s="7">
        <v>116200.87</v>
      </c>
      <c r="E45" s="12">
        <f>H20</f>
        <v>91762.5</v>
      </c>
      <c r="F45" s="12">
        <f>H21</f>
        <v>83232.32</v>
      </c>
      <c r="G45" s="7">
        <f>A45+C45-B45-D45+E45-F45</f>
        <v>-4318.050000000032</v>
      </c>
      <c r="H45" s="3"/>
    </row>
    <row r="46" spans="1:8" ht="13.5" customHeight="1">
      <c r="A46" s="3"/>
      <c r="B46" s="3"/>
      <c r="C46" s="3"/>
      <c r="D46" s="3"/>
      <c r="E46" s="3"/>
      <c r="F46" s="3"/>
      <c r="G46" s="3"/>
      <c r="H46" s="3"/>
    </row>
    <row r="47" spans="1:8" ht="12">
      <c r="A47" s="3"/>
      <c r="B47" s="3" t="s">
        <v>30</v>
      </c>
      <c r="C47" s="3"/>
      <c r="D47" s="3"/>
      <c r="E47" s="3" t="s">
        <v>33</v>
      </c>
      <c r="F47" s="3"/>
      <c r="G47" s="3"/>
      <c r="H47" s="3"/>
    </row>
  </sheetData>
  <sheetProtection/>
  <mergeCells count="47">
    <mergeCell ref="A6:C6"/>
    <mergeCell ref="A11:D11"/>
    <mergeCell ref="A12:D12"/>
    <mergeCell ref="A10:D10"/>
    <mergeCell ref="A7:D8"/>
    <mergeCell ref="A9:D9"/>
    <mergeCell ref="F7:F8"/>
    <mergeCell ref="G7:G8"/>
    <mergeCell ref="A31:G31"/>
    <mergeCell ref="A29:G29"/>
    <mergeCell ref="A30:G30"/>
    <mergeCell ref="A19:G19"/>
    <mergeCell ref="A39:G39"/>
    <mergeCell ref="A36:G36"/>
    <mergeCell ref="A41:G41"/>
    <mergeCell ref="A32:G32"/>
    <mergeCell ref="A33:G33"/>
    <mergeCell ref="A34:G34"/>
    <mergeCell ref="A35:G35"/>
    <mergeCell ref="A1:H1"/>
    <mergeCell ref="A2:H2"/>
    <mergeCell ref="A3:H3"/>
    <mergeCell ref="A4:H4"/>
    <mergeCell ref="A18:D18"/>
    <mergeCell ref="A13:D13"/>
    <mergeCell ref="A14:D14"/>
    <mergeCell ref="A15:D15"/>
    <mergeCell ref="H7:H8"/>
    <mergeCell ref="E7:E8"/>
    <mergeCell ref="A20:G20"/>
    <mergeCell ref="A16:D16"/>
    <mergeCell ref="A17:D17"/>
    <mergeCell ref="A27:G27"/>
    <mergeCell ref="A43:B43"/>
    <mergeCell ref="C43:D43"/>
    <mergeCell ref="E43:F43"/>
    <mergeCell ref="G43:G44"/>
    <mergeCell ref="A21:G21"/>
    <mergeCell ref="A40:G40"/>
    <mergeCell ref="A22:G22"/>
    <mergeCell ref="A23:G23"/>
    <mergeCell ref="A24:G24"/>
    <mergeCell ref="A28:G28"/>
    <mergeCell ref="A25:G25"/>
    <mergeCell ref="A38:G38"/>
    <mergeCell ref="A26:G26"/>
    <mergeCell ref="A37:G37"/>
  </mergeCells>
  <printOptions/>
  <pageMargins left="0.5511811023622047" right="0.35433070866141736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2020-03-12T13:15:39Z</cp:lastPrinted>
  <dcterms:created xsi:type="dcterms:W3CDTF">1996-10-08T23:32:33Z</dcterms:created>
  <dcterms:modified xsi:type="dcterms:W3CDTF">2020-03-12T13:16:00Z</dcterms:modified>
  <cp:category/>
  <cp:version/>
  <cp:contentType/>
  <cp:contentStatus/>
</cp:coreProperties>
</file>