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'Лист1'!$A$1:$H$54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J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оплата января 2021г</t>
        </r>
      </text>
    </comment>
  </commentList>
</comments>
</file>

<file path=xl/sharedStrings.xml><?xml version="1.0" encoding="utf-8"?>
<sst xmlns="http://schemas.openxmlformats.org/spreadsheetml/2006/main" count="62" uniqueCount="55">
  <si>
    <t>Приватиз.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</si>
  <si>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</si>
  <si>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</si>
  <si>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</si>
  <si>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</si>
  <si>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</si>
  <si>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</si>
  <si>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</si>
  <si>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</si>
  <si>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</si>
  <si>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</si>
  <si>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</si>
  <si>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</si>
  <si>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</si>
  <si>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</si>
  <si>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</si>
  <si>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</si>
  <si>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</si>
  <si>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</si>
  <si>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</si>
  <si>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</si>
  <si>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</si>
  <si>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Дезинсекция</t>
  </si>
  <si>
    <t>Общая площадь жилых помещений м2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</si>
  <si>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</si>
  <si>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</si>
  <si>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</si>
  <si>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</si>
  <si>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Остаток средств на специальном счете на 01.01.2021г.</t>
  </si>
  <si>
    <t>Задолженность населения по взносам на капитальный ремонт на 01.01.2021г.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</si>
  <si>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</si>
  <si>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</si>
  <si>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</si>
  <si>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ул. Гагарина д.6</t>
  </si>
  <si>
    <t>Выполнено капитального ремонта</t>
  </si>
  <si>
    <t>ГВС СОИ:компонент на ХВС(руб/м3)</t>
  </si>
  <si>
    <t>ГВС СОИ:компонент на тепловую энергию(руб/гкал)</t>
  </si>
  <si>
    <t>Директор ООО "Кузнечное сервис"                                               Титуленко М.В.</t>
  </si>
  <si>
    <t>Отчеты по годам о финансово-хозяйственной деятельности размещены на сайте:   www. ukservis.ru</t>
  </si>
  <si>
    <t>Текущий ремонт, в т.ч.: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</si>
  <si>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</t>
    </r>
  </si>
  <si>
    <t>Отчет о финансово-хозяйственной деятельности МКД за 2021г.</t>
  </si>
  <si>
    <t>с 01.01.21г</t>
  </si>
  <si>
    <t>с 01.07.21г</t>
  </si>
  <si>
    <t>с 01.09.21г</t>
  </si>
  <si>
    <t>Задолженность населения за содержание и текущий ремонт на 01.01.2022г.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</si>
  <si>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</si>
  <si>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</si>
  <si>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Ремонт стояка ХВС (кв.33)</t>
  </si>
  <si>
    <t>Замена з/а на трубопроводе отопления</t>
  </si>
  <si>
    <t>Ремонт ГВС в подвале</t>
  </si>
  <si>
    <t>Изготовление реестра собственников МКД</t>
  </si>
  <si>
    <t>Механизированная уборка придомовой территории</t>
  </si>
  <si>
    <t>фактическая стоимость 1м2</t>
  </si>
  <si>
    <t>Капитальный ремонт вертикального трубопровода отопления 440п.м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</si>
</sst>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justify"/>
    </xf>
    <xf numFmtId="0" fontId="0" fillId="0" borderId="15" xfId="0" applyFont="1" applyBorder="1" applyAlignment="1">
      <alignment horizontal="left" vertical="justify"/>
    </xf>
    <xf numFmtId="0" fontId="0" fillId="0" borderId="16" xfId="0" applyFont="1" applyBorder="1" applyAlignment="1">
      <alignment horizontal="left" vertical="justify"/>
    </xf>
    <xf numFmtId="0" fontId="0" fillId="0" borderId="10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0" fillId="0" borderId="14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2" fillId="0" borderId="11" xfId="0" applyFont="1" applyBorder="1" applyAlignment="1">
      <alignment vertic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justify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9.57421875" style="0" customWidth="1"/>
    <col min="2" max="2" width="11.421875" style="0" customWidth="1"/>
    <col min="3" max="3" width="13.00390625" style="0" customWidth="1"/>
    <col min="4" max="4" width="11.421875" style="0" customWidth="1"/>
    <col min="5" max="5" width="9.8515625" style="0" customWidth="1"/>
    <col min="6" max="6" width="10.00390625" style="0" customWidth="1"/>
    <col min="7" max="7" width="10.28125" style="0" customWidth="1"/>
    <col min="8" max="8" width="13.421875" style="0" customWidth="1"/>
    <col min="9" max="9" width="9.8515625" style="0" hidden="1" customWidth="1"/>
    <col min="10" max="10" width="0" style="0" hidden="1" customWidth="1"/>
  </cols>
  <sheetData>
    <row r="1" spans="1:8" ht="12.75">
      <c r="A1" s="76" t="s">
        <v>41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33</v>
      </c>
      <c r="B2" s="77"/>
      <c r="C2" s="77"/>
      <c r="D2" s="77"/>
      <c r="E2" s="77"/>
      <c r="F2" s="77"/>
      <c r="G2" s="77"/>
      <c r="H2" s="77"/>
    </row>
    <row r="3" spans="1:8" ht="12" customHeight="1">
      <c r="A3" s="10"/>
      <c r="B3" s="10"/>
      <c r="C3" s="10"/>
      <c r="D3" s="10"/>
      <c r="E3" s="10"/>
      <c r="F3" s="10"/>
      <c r="G3" s="10"/>
      <c r="H3" s="10"/>
    </row>
    <row r="4" spans="1:8" ht="40.5" customHeight="1">
      <c r="A4" s="78" t="s">
        <v>23</v>
      </c>
      <c r="B4" s="79"/>
      <c r="C4" s="80"/>
      <c r="D4" s="17">
        <f>F4+G4</f>
        <v>4016.96</v>
      </c>
      <c r="E4" s="8" t="s">
        <v>0</v>
      </c>
      <c r="F4" s="1">
        <v>3761.56</v>
      </c>
      <c r="G4" s="1">
        <v>255.4</v>
      </c>
      <c r="H4" s="25"/>
    </row>
    <row r="5" spans="1:8" ht="12" customHeight="1">
      <c r="A5" s="90" t="s">
        <v>21</v>
      </c>
      <c r="B5" s="91"/>
      <c r="C5" s="91"/>
      <c r="D5" s="92"/>
      <c r="E5" s="83" t="s">
        <v>42</v>
      </c>
      <c r="F5" s="83" t="s">
        <v>43</v>
      </c>
      <c r="G5" s="83" t="s">
        <v>44</v>
      </c>
      <c r="H5" s="81" t="s">
        <v>53</v>
      </c>
    </row>
    <row r="6" spans="1:8" ht="24" customHeight="1">
      <c r="A6" s="93"/>
      <c r="B6" s="94"/>
      <c r="C6" s="94"/>
      <c r="D6" s="95"/>
      <c r="E6" s="84"/>
      <c r="F6" s="84"/>
      <c r="G6" s="84"/>
      <c r="H6" s="82"/>
    </row>
    <row r="7" spans="1:8" ht="12.75">
      <c r="A7" s="96" t="s">
        <v>17</v>
      </c>
      <c r="B7" s="97"/>
      <c r="C7" s="97"/>
      <c r="D7" s="98"/>
      <c r="E7" s="12">
        <f>E8+E9+E10</f>
        <v>19.27</v>
      </c>
      <c r="F7" s="12">
        <f>F8+F9+F10</f>
        <v>19.27</v>
      </c>
      <c r="G7" s="12">
        <f>G8+G9+G10</f>
        <v>16.060000000000002</v>
      </c>
      <c r="H7" s="12">
        <f>(H19-H30)/12/D4</f>
        <v>18.286311871000294</v>
      </c>
    </row>
    <row r="8" spans="1:8" ht="12.75">
      <c r="A8" s="73" t="s">
        <v>1</v>
      </c>
      <c r="B8" s="74"/>
      <c r="C8" s="74"/>
      <c r="D8" s="75"/>
      <c r="E8" s="4">
        <v>16.43</v>
      </c>
      <c r="F8" s="4">
        <v>16.43</v>
      </c>
      <c r="G8" s="4">
        <v>14.88</v>
      </c>
      <c r="H8" s="13"/>
    </row>
    <row r="9" spans="1:8" ht="12.75">
      <c r="A9" s="99" t="s">
        <v>2</v>
      </c>
      <c r="B9" s="100"/>
      <c r="C9" s="100"/>
      <c r="D9" s="101"/>
      <c r="E9" s="5">
        <v>2.64</v>
      </c>
      <c r="F9" s="5">
        <v>2.64</v>
      </c>
      <c r="G9" s="5">
        <v>1</v>
      </c>
      <c r="H9" s="5"/>
    </row>
    <row r="10" spans="1:8" ht="12.75">
      <c r="A10" s="14" t="s">
        <v>19</v>
      </c>
      <c r="B10" s="15"/>
      <c r="C10" s="15"/>
      <c r="D10" s="16"/>
      <c r="E10" s="5">
        <v>0.2</v>
      </c>
      <c r="F10" s="5">
        <v>0.2</v>
      </c>
      <c r="G10" s="5">
        <v>0.18</v>
      </c>
      <c r="H10" s="5"/>
    </row>
    <row r="11" spans="1:8" ht="12.75">
      <c r="A11" s="69" t="s">
        <v>35</v>
      </c>
      <c r="B11" s="70"/>
      <c r="C11" s="70"/>
      <c r="D11" s="71"/>
      <c r="E11" s="7">
        <v>28.42</v>
      </c>
      <c r="F11" s="7">
        <v>29.39</v>
      </c>
      <c r="G11" s="7">
        <v>29.39</v>
      </c>
      <c r="H11" s="6"/>
    </row>
    <row r="12" spans="1:8" ht="12.75">
      <c r="A12" s="18" t="s">
        <v>36</v>
      </c>
      <c r="B12" s="19"/>
      <c r="C12" s="19"/>
      <c r="D12" s="20"/>
      <c r="E12" s="7">
        <v>1982.92</v>
      </c>
      <c r="F12" s="7">
        <v>2050.34</v>
      </c>
      <c r="G12" s="7">
        <v>2050.34</v>
      </c>
      <c r="H12" s="6"/>
    </row>
    <row r="13" spans="1:8" ht="12.75">
      <c r="A13" s="69" t="s">
        <v>30</v>
      </c>
      <c r="B13" s="70"/>
      <c r="C13" s="70"/>
      <c r="D13" s="71"/>
      <c r="E13" s="7">
        <v>35.23</v>
      </c>
      <c r="F13" s="7">
        <v>36.43</v>
      </c>
      <c r="G13" s="7">
        <v>36.43</v>
      </c>
      <c r="H13" s="6"/>
    </row>
    <row r="14" spans="1:8" ht="12.75">
      <c r="A14" s="69" t="s">
        <v>31</v>
      </c>
      <c r="B14" s="70"/>
      <c r="C14" s="70"/>
      <c r="D14" s="71"/>
      <c r="E14" s="7"/>
      <c r="F14" s="7"/>
      <c r="G14" s="7"/>
      <c r="H14" s="6"/>
    </row>
    <row r="15" spans="1:8" ht="12.75">
      <c r="A15" s="69" t="s">
        <v>3</v>
      </c>
      <c r="B15" s="70"/>
      <c r="C15" s="70"/>
      <c r="D15" s="71"/>
      <c r="E15" s="7">
        <v>4.71</v>
      </c>
      <c r="F15" s="7">
        <v>4.96</v>
      </c>
      <c r="G15" s="7">
        <v>4.96</v>
      </c>
      <c r="H15" s="6"/>
    </row>
    <row r="16" spans="1:8" ht="12.75">
      <c r="A16" s="89" t="s">
        <v>4</v>
      </c>
      <c r="B16" s="89"/>
      <c r="C16" s="89"/>
      <c r="D16" s="89"/>
      <c r="E16" s="7">
        <v>2.55</v>
      </c>
      <c r="F16" s="7">
        <v>2.68</v>
      </c>
      <c r="G16" s="7">
        <v>2.68</v>
      </c>
      <c r="H16" s="6"/>
    </row>
    <row r="17" spans="1:8" ht="12.75" customHeight="1">
      <c r="A17" s="40" t="s">
        <v>5</v>
      </c>
      <c r="B17" s="41"/>
      <c r="C17" s="41"/>
      <c r="D17" s="41"/>
      <c r="E17" s="41"/>
      <c r="F17" s="41"/>
      <c r="G17" s="42"/>
      <c r="H17" s="3">
        <v>921705.59</v>
      </c>
    </row>
    <row r="18" spans="1:8" ht="12.75">
      <c r="A18" s="40" t="s">
        <v>6</v>
      </c>
      <c r="B18" s="41"/>
      <c r="C18" s="41"/>
      <c r="D18" s="41"/>
      <c r="E18" s="41"/>
      <c r="F18" s="41"/>
      <c r="G18" s="42"/>
      <c r="H18" s="3">
        <v>869602.86</v>
      </c>
    </row>
    <row r="19" spans="1:8" ht="12.75" customHeight="1">
      <c r="A19" s="40" t="s">
        <v>7</v>
      </c>
      <c r="B19" s="41"/>
      <c r="C19" s="41"/>
      <c r="D19" s="41"/>
      <c r="E19" s="41"/>
      <c r="F19" s="41"/>
      <c r="G19" s="42"/>
      <c r="H19" s="26">
        <f>H39</f>
        <v>912475.79</v>
      </c>
    </row>
    <row r="20" spans="1:8" ht="15" customHeight="1">
      <c r="A20" s="72" t="s">
        <v>8</v>
      </c>
      <c r="B20" s="72"/>
      <c r="C20" s="72"/>
      <c r="D20" s="72"/>
      <c r="E20" s="72"/>
      <c r="F20" s="72"/>
      <c r="G20" s="39"/>
      <c r="H20" s="3" t="s">
        <v>9</v>
      </c>
    </row>
    <row r="21" spans="1:8" ht="12.75" customHeight="1">
      <c r="A21" s="59" t="s">
        <v>10</v>
      </c>
      <c r="B21" s="59"/>
      <c r="C21" s="59"/>
      <c r="D21" s="59"/>
      <c r="E21" s="59"/>
      <c r="F21" s="59"/>
      <c r="G21" s="59"/>
      <c r="H21" s="27">
        <f>H29+H28+H25+H23+H22+H27+H24+H30+H26</f>
        <v>858743.15</v>
      </c>
    </row>
    <row r="22" spans="1:8" ht="92.25" customHeight="1">
      <c r="A22" s="54" t="s">
        <v>11</v>
      </c>
      <c r="B22" s="55"/>
      <c r="C22" s="55"/>
      <c r="D22" s="55"/>
      <c r="E22" s="55"/>
      <c r="F22" s="55"/>
      <c r="G22" s="56"/>
      <c r="H22" s="6">
        <f>2157.09+372387.59+35980.4+648.78+54744.07+3107.19+18763.22</f>
        <v>487788.3400000001</v>
      </c>
    </row>
    <row r="23" spans="1:8" ht="12.75" customHeight="1">
      <c r="A23" s="34" t="s">
        <v>22</v>
      </c>
      <c r="B23" s="34"/>
      <c r="C23" s="34"/>
      <c r="D23" s="34"/>
      <c r="E23" s="34"/>
      <c r="F23" s="34"/>
      <c r="G23" s="34"/>
      <c r="H23" s="6">
        <v>8710</v>
      </c>
    </row>
    <row r="24" spans="1:8" ht="12.75" customHeight="1" hidden="1">
      <c r="A24" s="34"/>
      <c r="B24" s="34"/>
      <c r="C24" s="34"/>
      <c r="D24" s="34"/>
      <c r="E24" s="34"/>
      <c r="F24" s="34"/>
      <c r="G24" s="34"/>
      <c r="H24" s="6"/>
    </row>
    <row r="25" spans="1:8" ht="12.75" customHeight="1">
      <c r="A25" s="35" t="s">
        <v>15</v>
      </c>
      <c r="B25" s="36"/>
      <c r="C25" s="36"/>
      <c r="D25" s="36"/>
      <c r="E25" s="36"/>
      <c r="F25" s="36"/>
      <c r="G25" s="37"/>
      <c r="H25" s="6">
        <v>2072.22</v>
      </c>
    </row>
    <row r="26" spans="1:8" ht="12.75" customHeight="1">
      <c r="A26" s="35" t="s">
        <v>51</v>
      </c>
      <c r="B26" s="36"/>
      <c r="C26" s="36"/>
      <c r="D26" s="36"/>
      <c r="E26" s="36"/>
      <c r="F26" s="36"/>
      <c r="G26" s="37"/>
      <c r="H26" s="6">
        <v>910</v>
      </c>
    </row>
    <row r="27" spans="1:8" ht="12" customHeight="1">
      <c r="A27" s="35" t="s">
        <v>52</v>
      </c>
      <c r="B27" s="36"/>
      <c r="C27" s="36"/>
      <c r="D27" s="36"/>
      <c r="E27" s="36"/>
      <c r="F27" s="36"/>
      <c r="G27" s="37"/>
      <c r="H27" s="6">
        <v>4658.14</v>
      </c>
    </row>
    <row r="28" spans="1:8" ht="15" customHeight="1">
      <c r="A28" s="57" t="s">
        <v>40</v>
      </c>
      <c r="B28" s="57"/>
      <c r="C28" s="57"/>
      <c r="D28" s="57"/>
      <c r="E28" s="57"/>
      <c r="F28" s="57"/>
      <c r="G28" s="57"/>
      <c r="H28" s="6">
        <f>2718.09+468.6+306.18+1563.84+42884.08</f>
        <v>47940.79</v>
      </c>
    </row>
    <row r="29" spans="1:8" ht="39" customHeight="1" thickBot="1">
      <c r="A29" s="58" t="s">
        <v>16</v>
      </c>
      <c r="B29" s="58"/>
      <c r="C29" s="58"/>
      <c r="D29" s="58"/>
      <c r="E29" s="58"/>
      <c r="F29" s="58"/>
      <c r="G29" s="58"/>
      <c r="H29" s="28">
        <v>275652.47</v>
      </c>
    </row>
    <row r="30" spans="1:8" ht="17.25" customHeight="1">
      <c r="A30" s="63" t="s">
        <v>32</v>
      </c>
      <c r="B30" s="64"/>
      <c r="C30" s="64"/>
      <c r="D30" s="64"/>
      <c r="E30" s="64"/>
      <c r="F30" s="64"/>
      <c r="G30" s="65"/>
      <c r="H30" s="29">
        <f>H31+H32+H33</f>
        <v>31011.189999999995</v>
      </c>
    </row>
    <row r="31" spans="1:8" ht="12" customHeight="1">
      <c r="A31" s="66" t="s">
        <v>12</v>
      </c>
      <c r="B31" s="67"/>
      <c r="C31" s="67"/>
      <c r="D31" s="67"/>
      <c r="E31" s="67"/>
      <c r="F31" s="67"/>
      <c r="G31" s="68"/>
      <c r="H31" s="23">
        <v>4453.26</v>
      </c>
    </row>
    <row r="32" spans="1:8" ht="12" customHeight="1">
      <c r="A32" s="52" t="s">
        <v>13</v>
      </c>
      <c r="B32" s="53"/>
      <c r="C32" s="53"/>
      <c r="D32" s="53"/>
      <c r="E32" s="53"/>
      <c r="F32" s="53"/>
      <c r="G32" s="53"/>
      <c r="H32" s="23">
        <f>6681.53+1792.61+1328.62</f>
        <v>9802.759999999998</v>
      </c>
    </row>
    <row r="33" spans="1:8" ht="12.75" customHeight="1" thickBot="1">
      <c r="A33" s="60" t="s">
        <v>14</v>
      </c>
      <c r="B33" s="61"/>
      <c r="C33" s="61"/>
      <c r="D33" s="61"/>
      <c r="E33" s="61"/>
      <c r="F33" s="61"/>
      <c r="G33" s="61"/>
      <c r="H33" s="24">
        <v>16755.17</v>
      </c>
    </row>
    <row r="34" spans="1:8" ht="13.5" customHeight="1">
      <c r="A34" s="62" t="s">
        <v>20</v>
      </c>
      <c r="B34" s="62" t="s">
        <v>19</v>
      </c>
      <c r="C34" s="62" t="s">
        <v>19</v>
      </c>
      <c r="D34" s="62" t="s">
        <v>19</v>
      </c>
      <c r="E34" s="62" t="s">
        <v>19</v>
      </c>
      <c r="F34" s="62" t="s">
        <v>19</v>
      </c>
      <c r="G34" s="62" t="s">
        <v>19</v>
      </c>
      <c r="H34" s="22">
        <v>9108</v>
      </c>
    </row>
    <row r="35" spans="1:8" ht="12.75" customHeight="1">
      <c r="A35" s="59" t="s">
        <v>39</v>
      </c>
      <c r="B35" s="59"/>
      <c r="C35" s="59"/>
      <c r="D35" s="59"/>
      <c r="E35" s="59"/>
      <c r="F35" s="59"/>
      <c r="G35" s="59"/>
      <c r="H35" s="27">
        <f>H36+H37+H38</f>
        <v>44624.64</v>
      </c>
    </row>
    <row r="36" spans="1:8" ht="12.75" customHeight="1">
      <c r="A36" s="35" t="s">
        <v>48</v>
      </c>
      <c r="B36" s="36"/>
      <c r="C36" s="36"/>
      <c r="D36" s="36"/>
      <c r="E36" s="36"/>
      <c r="F36" s="36"/>
      <c r="G36" s="37"/>
      <c r="H36" s="5">
        <v>3323.57</v>
      </c>
    </row>
    <row r="37" spans="1:8" ht="12.75" customHeight="1">
      <c r="A37" s="35" t="s">
        <v>49</v>
      </c>
      <c r="B37" s="36"/>
      <c r="C37" s="36"/>
      <c r="D37" s="36"/>
      <c r="E37" s="36"/>
      <c r="F37" s="36"/>
      <c r="G37" s="37"/>
      <c r="H37" s="5">
        <v>34467.12</v>
      </c>
    </row>
    <row r="38" spans="1:8" ht="12" customHeight="1">
      <c r="A38" s="35" t="s">
        <v>50</v>
      </c>
      <c r="B38" s="36"/>
      <c r="C38" s="36"/>
      <c r="D38" s="36"/>
      <c r="E38" s="36"/>
      <c r="F38" s="36"/>
      <c r="G38" s="37"/>
      <c r="H38" s="5">
        <v>6833.95</v>
      </c>
    </row>
    <row r="39" spans="1:8" ht="12.75">
      <c r="A39" s="39" t="s">
        <v>17</v>
      </c>
      <c r="B39" s="39"/>
      <c r="C39" s="39"/>
      <c r="D39" s="39"/>
      <c r="E39" s="39"/>
      <c r="F39" s="39"/>
      <c r="G39" s="39"/>
      <c r="H39" s="27">
        <f>H21+H35+H34</f>
        <v>912475.79</v>
      </c>
    </row>
    <row r="40" spans="1:8" ht="12.75" customHeight="1">
      <c r="A40" s="38" t="s">
        <v>45</v>
      </c>
      <c r="B40" s="38"/>
      <c r="C40" s="38"/>
      <c r="D40" s="38"/>
      <c r="E40" s="38"/>
      <c r="F40" s="38"/>
      <c r="G40" s="38"/>
      <c r="H40" s="27">
        <v>303812.92</v>
      </c>
    </row>
    <row r="41" spans="1:8" ht="11.25" customHeight="1">
      <c r="A41" s="40" t="s">
        <v>18</v>
      </c>
      <c r="B41" s="41"/>
      <c r="C41" s="41"/>
      <c r="D41" s="41"/>
      <c r="E41" s="41"/>
      <c r="F41" s="41"/>
      <c r="G41" s="42"/>
      <c r="H41" s="30">
        <v>31508.52</v>
      </c>
    </row>
    <row r="42" spans="1:8" ht="11.25" customHeight="1">
      <c r="A42" s="43" t="s">
        <v>24</v>
      </c>
      <c r="B42" s="44"/>
      <c r="C42" s="44"/>
      <c r="D42" s="44"/>
      <c r="E42" s="44"/>
      <c r="F42" s="44"/>
      <c r="G42" s="45"/>
      <c r="H42" s="11"/>
    </row>
    <row r="43" spans="1:8" ht="11.25" customHeight="1">
      <c r="A43" s="46" t="s">
        <v>29</v>
      </c>
      <c r="B43" s="47"/>
      <c r="C43" s="47"/>
      <c r="D43" s="47"/>
      <c r="E43" s="47"/>
      <c r="F43" s="47"/>
      <c r="G43" s="48"/>
      <c r="H43" s="30">
        <v>132882.3</v>
      </c>
    </row>
    <row r="44" spans="1:8" ht="11.25" customHeight="1">
      <c r="A44" s="49" t="s">
        <v>28</v>
      </c>
      <c r="B44" s="50"/>
      <c r="C44" s="50"/>
      <c r="D44" s="50"/>
      <c r="E44" s="50"/>
      <c r="F44" s="50"/>
      <c r="G44" s="51"/>
      <c r="H44" s="30">
        <v>911687.63</v>
      </c>
    </row>
    <row r="45" spans="1:8" ht="11.25" customHeight="1">
      <c r="A45" s="31" t="s">
        <v>25</v>
      </c>
      <c r="B45" s="32"/>
      <c r="C45" s="32"/>
      <c r="D45" s="32"/>
      <c r="E45" s="32"/>
      <c r="F45" s="32"/>
      <c r="G45" s="33"/>
      <c r="H45" s="4">
        <v>398111.01</v>
      </c>
    </row>
    <row r="46" spans="1:8" ht="11.25" customHeight="1">
      <c r="A46" s="31" t="s">
        <v>26</v>
      </c>
      <c r="B46" s="32"/>
      <c r="C46" s="32"/>
      <c r="D46" s="32"/>
      <c r="E46" s="32"/>
      <c r="F46" s="32"/>
      <c r="G46" s="33"/>
      <c r="H46" s="4">
        <v>408578.47</v>
      </c>
    </row>
    <row r="47" spans="1:8" ht="11.25" customHeight="1">
      <c r="A47" s="31" t="s">
        <v>27</v>
      </c>
      <c r="B47" s="32"/>
      <c r="C47" s="32"/>
      <c r="D47" s="32"/>
      <c r="E47" s="32"/>
      <c r="F47" s="32"/>
      <c r="G47" s="33"/>
      <c r="H47" s="4">
        <v>3509.75</v>
      </c>
    </row>
    <row r="48" spans="1:8" ht="11.25" customHeight="1">
      <c r="A48" s="49" t="s">
        <v>34</v>
      </c>
      <c r="B48" s="50"/>
      <c r="C48" s="50"/>
      <c r="D48" s="50"/>
      <c r="E48" s="50"/>
      <c r="F48" s="50"/>
      <c r="G48" s="51"/>
      <c r="H48" s="30">
        <f>H49</f>
        <v>678685</v>
      </c>
    </row>
    <row r="49" spans="1:8" ht="12" customHeight="1">
      <c r="A49" s="40" t="s">
        <v>54</v>
      </c>
      <c r="B49" s="41"/>
      <c r="C49" s="41"/>
      <c r="D49" s="41"/>
      <c r="E49" s="41"/>
      <c r="F49" s="41"/>
      <c r="G49" s="42"/>
      <c r="H49" s="4">
        <v>678685</v>
      </c>
    </row>
    <row r="50" spans="1:10" ht="11.25" customHeight="1">
      <c r="A50" s="49" t="s">
        <v>46</v>
      </c>
      <c r="B50" s="50"/>
      <c r="C50" s="50"/>
      <c r="D50" s="50"/>
      <c r="E50" s="50"/>
      <c r="F50" s="50"/>
      <c r="G50" s="51"/>
      <c r="H50" s="30">
        <v>645884.83</v>
      </c>
      <c r="I50">
        <f>H44+H46+H47</f>
        <v>1323775.85</v>
      </c>
      <c r="J50">
        <f>I50-H50</f>
        <v>677891.0200000001</v>
      </c>
    </row>
    <row r="51" spans="1:9" ht="11.25" customHeight="1">
      <c r="A51" s="46" t="s">
        <v>47</v>
      </c>
      <c r="B51" s="47"/>
      <c r="C51" s="47"/>
      <c r="D51" s="47"/>
      <c r="E51" s="47"/>
      <c r="F51" s="47"/>
      <c r="G51" s="48"/>
      <c r="H51" s="30">
        <v>122414.84</v>
      </c>
      <c r="I51">
        <f>H43+H45-H46</f>
        <v>122414.84000000008</v>
      </c>
    </row>
    <row r="52" spans="1:8" ht="11.25" customHeight="1">
      <c r="A52" s="9"/>
      <c r="B52" s="9"/>
      <c r="C52" s="9"/>
      <c r="D52" s="9"/>
      <c r="E52" s="9"/>
      <c r="F52" s="9"/>
      <c r="G52" s="9"/>
      <c r="H52" s="21"/>
    </row>
    <row r="53" spans="1:8" ht="12.75">
      <c r="A53" s="85" t="s">
        <v>37</v>
      </c>
      <c r="B53" s="86"/>
      <c r="C53" s="86"/>
      <c r="D53" s="86"/>
      <c r="E53" s="86"/>
      <c r="F53" s="86"/>
      <c r="G53" s="86"/>
      <c r="H53" s="86"/>
    </row>
    <row r="54" spans="1:8" ht="24" customHeight="1">
      <c r="A54" s="87" t="s">
        <v>38</v>
      </c>
      <c r="B54" s="88"/>
      <c r="C54" s="88"/>
      <c r="D54" s="88"/>
      <c r="E54" s="88"/>
      <c r="F54" s="88"/>
      <c r="G54" s="88"/>
      <c r="H54" s="88"/>
    </row>
    <row r="55" ht="12">
      <c r="A55" s="2"/>
    </row>
  </sheetData>
  <sheetProtection/>
  <mergeCells count="53">
    <mergeCell ref="A53:H53"/>
    <mergeCell ref="A54:H54"/>
    <mergeCell ref="A13:D13"/>
    <mergeCell ref="A16:D16"/>
    <mergeCell ref="F5:F6"/>
    <mergeCell ref="G5:G6"/>
    <mergeCell ref="A5:D6"/>
    <mergeCell ref="A7:D7"/>
    <mergeCell ref="A9:D9"/>
    <mergeCell ref="A11:D11"/>
    <mergeCell ref="A8:D8"/>
    <mergeCell ref="A14:D14"/>
    <mergeCell ref="A1:H1"/>
    <mergeCell ref="A2:H2"/>
    <mergeCell ref="A4:C4"/>
    <mergeCell ref="H5:H6"/>
    <mergeCell ref="E5:E6"/>
    <mergeCell ref="A23:G23"/>
    <mergeCell ref="A34:G34"/>
    <mergeCell ref="A30:G30"/>
    <mergeCell ref="A31:G31"/>
    <mergeCell ref="A15:D15"/>
    <mergeCell ref="A17:G17"/>
    <mergeCell ref="A18:G18"/>
    <mergeCell ref="A19:G19"/>
    <mergeCell ref="A20:G20"/>
    <mergeCell ref="A21:G21"/>
    <mergeCell ref="A44:G44"/>
    <mergeCell ref="A32:G32"/>
    <mergeCell ref="A26:G26"/>
    <mergeCell ref="A37:G37"/>
    <mergeCell ref="A38:G38"/>
    <mergeCell ref="A22:G22"/>
    <mergeCell ref="A28:G28"/>
    <mergeCell ref="A29:G29"/>
    <mergeCell ref="A35:G35"/>
    <mergeCell ref="A33:G33"/>
    <mergeCell ref="A50:G50"/>
    <mergeCell ref="A46:G46"/>
    <mergeCell ref="A47:G47"/>
    <mergeCell ref="A48:G48"/>
    <mergeCell ref="A49:G49"/>
    <mergeCell ref="A51:G51"/>
    <mergeCell ref="A45:G45"/>
    <mergeCell ref="A24:G24"/>
    <mergeCell ref="A27:G27"/>
    <mergeCell ref="A40:G40"/>
    <mergeCell ref="A39:G39"/>
    <mergeCell ref="A25:G25"/>
    <mergeCell ref="A36:G36"/>
    <mergeCell ref="A41:G41"/>
    <mergeCell ref="A42:G42"/>
    <mergeCell ref="A43:G43"/>
  </mergeCells>
  <printOptions/>
  <pageMargins left="0.15748031496062992" right="0.15748031496062992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2022-02-15T08:08:21Z</cp:lastPrinted>
  <dcterms:created xsi:type="dcterms:W3CDTF">1996-10-08T23:32:33Z</dcterms:created>
  <dcterms:modified xsi:type="dcterms:W3CDTF">2022-02-16T11:17:51Z</dcterms:modified>
  <cp:category/>
  <cp:version/>
  <cp:contentType/>
  <cp:contentStatus/>
</cp:coreProperties>
</file>