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'Лист1'!$A$1:$I$44</definedName>
  </definedNames>
  <calcPr fullCalcOnLoad="1"/>
</workbook>
</file>

<file path=xl/sharedStrings.xml><?xml version="1.0" encoding="utf-8"?>
<sst xmlns="http://schemas.openxmlformats.org/spreadsheetml/2006/main" count="64" uniqueCount="49">
  <si>
    <t>ООО "Кузнечное сервис"</t>
  </si>
  <si>
    <t>Приватиз.</t>
  </si>
  <si>
    <t>в т. ч. Содержание жилья (руб/м2)</t>
  </si>
  <si>
    <t xml:space="preserve">          текущий ремонт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</si>
  <si>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</si>
  <si>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</si>
  <si>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</si>
  <si>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</si>
  <si>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</si>
  <si>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</si>
  <si>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</si>
  <si>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</si>
  <si>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</si>
  <si>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</si>
  <si>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Горячее водоснабжение СОИ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</si>
  <si>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</si>
  <si>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</si>
  <si>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</si>
  <si>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</si>
  <si>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</si>
  <si>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</si>
  <si>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</si>
  <si>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Директор</t>
  </si>
  <si>
    <t>Титуленко М.В.</t>
  </si>
  <si>
    <t>Техническое обслуживание ВДГО (руб/м2)</t>
  </si>
  <si>
    <t>Техническое обслуживание ВДГО</t>
  </si>
  <si>
    <t>Утвержденный тариф на содержание жилого помещения</t>
  </si>
  <si>
    <t xml:space="preserve">доходы  </t>
  </si>
  <si>
    <t xml:space="preserve">расходы </t>
  </si>
  <si>
    <t>Общая площадь жилых помещений м2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</si>
  <si>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</si>
  <si>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ул.Пионерская д.12</t>
  </si>
  <si>
    <t xml:space="preserve"> ХВС СОИ (руб./м3)</t>
  </si>
  <si>
    <t>электроэнергия СОИ(руб./Квт.ч)</t>
  </si>
  <si>
    <t>Отчеты по годам о финансово-хозяйственной деятельности размещены на сайте:   www. ukservis.ru</t>
  </si>
  <si>
    <t xml:space="preserve">Остатки средств  с 2020 по 2021г </t>
  </si>
  <si>
    <t>Отчет о финансово-хозяйственной деятельности МКД за 2022г.</t>
  </si>
  <si>
    <t>Муницип.</t>
  </si>
  <si>
    <t>с 01.01.22г</t>
  </si>
  <si>
    <t>с 01.07.22г</t>
  </si>
  <si>
    <t>с 01.09.22г</t>
  </si>
  <si>
    <t>с 01.12.22г</t>
  </si>
  <si>
    <t>Задолженность населения за содержание и текущий ремонт на 01.01.2023г.</t>
  </si>
  <si>
    <t>Текущий ремонт, в том числе:</t>
  </si>
  <si>
    <t>Косметический ремонт подъезда</t>
  </si>
  <si>
    <t>Ремонт вертикального трубопровода отопления</t>
  </si>
  <si>
    <t>Ремонт электросетей</t>
  </si>
  <si>
    <t>Техническое диагностирование ВДГО</t>
  </si>
  <si>
    <t>Фактическая ст-ть 1м2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</si>
</sst>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justify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3" fillId="0" borderId="0" xfId="0" applyFont="1" applyBorder="1" applyAlignment="1">
      <alignment/>
    </xf>
    <xf numFmtId="2" fontId="1" fillId="0" borderId="19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justify"/>
    </xf>
    <xf numFmtId="0" fontId="0" fillId="0" borderId="23" xfId="0" applyFont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3" fillId="0" borderId="22" xfId="0" applyFont="1" applyFill="1" applyBorder="1" applyAlignment="1">
      <alignment vertical="justify"/>
    </xf>
    <xf numFmtId="0" fontId="3" fillId="0" borderId="23" xfId="0" applyFont="1" applyFill="1" applyBorder="1" applyAlignment="1">
      <alignment vertical="justify"/>
    </xf>
    <xf numFmtId="0" fontId="3" fillId="0" borderId="23" xfId="0" applyFont="1" applyBorder="1" applyAlignment="1">
      <alignment vertical="justify"/>
    </xf>
    <xf numFmtId="0" fontId="0" fillId="0" borderId="18" xfId="0" applyBorder="1" applyAlignment="1">
      <alignment vertical="justify"/>
    </xf>
    <xf numFmtId="0" fontId="4" fillId="0" borderId="22" xfId="0" applyFont="1" applyBorder="1" applyAlignment="1">
      <alignment vertical="justify"/>
    </xf>
    <xf numFmtId="0" fontId="4" fillId="0" borderId="23" xfId="0" applyFont="1" applyBorder="1" applyAlignment="1">
      <alignment vertical="justify"/>
    </xf>
    <xf numFmtId="0" fontId="0" fillId="0" borderId="22" xfId="0" applyFont="1" applyBorder="1" applyAlignment="1">
      <alignment vertical="justify" wrapText="1"/>
    </xf>
    <xf numFmtId="0" fontId="0" fillId="0" borderId="23" xfId="0" applyFont="1" applyBorder="1" applyAlignment="1">
      <alignment vertical="justify" wrapText="1"/>
    </xf>
    <xf numFmtId="0" fontId="0" fillId="0" borderId="18" xfId="0" applyBorder="1" applyAlignment="1">
      <alignment vertical="justify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0" fillId="0" borderId="22" xfId="0" applyFont="1" applyBorder="1" applyAlignment="1">
      <alignment vertical="justify"/>
    </xf>
    <xf numFmtId="0" fontId="0" fillId="0" borderId="23" xfId="0" applyFont="1" applyBorder="1" applyAlignment="1">
      <alignment vertical="justify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2" xfId="0" applyFont="1" applyBorder="1" applyAlignment="1">
      <alignment vertical="justify" wrapText="1"/>
    </xf>
    <xf numFmtId="0" fontId="0" fillId="0" borderId="26" xfId="0" applyFont="1" applyBorder="1" applyAlignment="1">
      <alignment vertical="justify" wrapText="1"/>
    </xf>
    <xf numFmtId="0" fontId="0" fillId="0" borderId="17" xfId="0" applyBorder="1" applyAlignment="1">
      <alignment vertical="justify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18" xfId="0" applyFont="1" applyBorder="1" applyAlignment="1">
      <alignment vertical="justify"/>
    </xf>
    <xf numFmtId="0" fontId="5" fillId="0" borderId="30" xfId="0" applyFont="1" applyBorder="1" applyAlignment="1">
      <alignment horizontal="center" vertical="justify"/>
    </xf>
    <xf numFmtId="0" fontId="5" fillId="0" borderId="23" xfId="0" applyFont="1" applyBorder="1" applyAlignment="1">
      <alignment horizontal="center" vertical="justify"/>
    </xf>
    <xf numFmtId="0" fontId="5" fillId="0" borderId="31" xfId="0" applyFont="1" applyBorder="1" applyAlignment="1">
      <alignment horizontal="center" vertical="justify"/>
    </xf>
    <xf numFmtId="0" fontId="5" fillId="0" borderId="26" xfId="0" applyFont="1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justify"/>
    </xf>
    <xf numFmtId="0" fontId="4" fillId="0" borderId="28" xfId="0" applyFont="1" applyBorder="1" applyAlignment="1">
      <alignment vertical="justify"/>
    </xf>
    <xf numFmtId="0" fontId="0" fillId="0" borderId="29" xfId="0" applyBorder="1" applyAlignment="1">
      <alignment vertical="justify"/>
    </xf>
    <xf numFmtId="0" fontId="1" fillId="0" borderId="22" xfId="0" applyFont="1" applyBorder="1" applyAlignment="1">
      <alignment vertical="justify"/>
    </xf>
    <xf numFmtId="0" fontId="1" fillId="0" borderId="23" xfId="0" applyFont="1" applyBorder="1" applyAlignment="1">
      <alignment vertical="justify"/>
    </xf>
    <xf numFmtId="0" fontId="1" fillId="0" borderId="22" xfId="0" applyFont="1" applyFill="1" applyBorder="1" applyAlignment="1">
      <alignment horizontal="center" vertical="justify"/>
    </xf>
    <xf numFmtId="0" fontId="1" fillId="0" borderId="23" xfId="0" applyFont="1" applyFill="1" applyBorder="1" applyAlignment="1">
      <alignment horizontal="center" vertical="justify"/>
    </xf>
    <xf numFmtId="0" fontId="0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7" sqref="I7"/>
    </sheetView>
  </sheetViews>
  <sheetFormatPr defaultColWidth="9.140625" defaultRowHeight="12.75"/>
  <cols>
    <col min="3" max="3" width="16.00390625" style="0" customWidth="1"/>
    <col min="4" max="4" width="10.421875" style="0" customWidth="1"/>
    <col min="5" max="5" width="9.8515625" style="0" customWidth="1"/>
    <col min="6" max="6" width="10.00390625" style="0" customWidth="1"/>
    <col min="7" max="8" width="10.28125" style="0" customWidth="1"/>
    <col min="9" max="9" width="11.57421875" style="0" customWidth="1"/>
  </cols>
  <sheetData>
    <row r="1" spans="1:9" ht="12.75">
      <c r="A1" s="99" t="s">
        <v>0</v>
      </c>
      <c r="B1" s="99"/>
      <c r="C1" s="99"/>
      <c r="D1" s="99"/>
      <c r="E1" s="99"/>
      <c r="F1" s="99"/>
      <c r="G1" s="99"/>
      <c r="H1" s="99"/>
      <c r="I1" s="99"/>
    </row>
    <row r="2" spans="1:9" ht="15">
      <c r="A2" s="100" t="s">
        <v>36</v>
      </c>
      <c r="B2" s="100"/>
      <c r="C2" s="100"/>
      <c r="D2" s="100"/>
      <c r="E2" s="100"/>
      <c r="F2" s="100"/>
      <c r="G2" s="100"/>
      <c r="H2" s="100"/>
      <c r="I2" s="100"/>
    </row>
    <row r="3" spans="1:9" ht="12.75">
      <c r="A3" s="101" t="s">
        <v>31</v>
      </c>
      <c r="B3" s="101"/>
      <c r="C3" s="101"/>
      <c r="D3" s="101"/>
      <c r="E3" s="101"/>
      <c r="F3" s="101"/>
      <c r="G3" s="101"/>
      <c r="H3" s="101"/>
      <c r="I3" s="101"/>
    </row>
    <row r="4" spans="1:9" ht="12" customHeight="1">
      <c r="A4" s="16"/>
      <c r="B4" s="16"/>
      <c r="C4" s="16"/>
      <c r="D4" s="16"/>
      <c r="E4" s="16"/>
      <c r="F4" s="16"/>
      <c r="G4" s="16"/>
      <c r="H4" s="16"/>
      <c r="I4" s="16"/>
    </row>
    <row r="5" spans="1:9" ht="30.75" customHeight="1">
      <c r="A5" s="102" t="s">
        <v>29</v>
      </c>
      <c r="B5" s="103"/>
      <c r="C5" s="104"/>
      <c r="D5" s="1">
        <f>F5+I5</f>
        <v>380.70000000000005</v>
      </c>
      <c r="E5" s="11" t="s">
        <v>1</v>
      </c>
      <c r="F5" s="2">
        <v>314.8</v>
      </c>
      <c r="G5" s="38"/>
      <c r="H5" s="39" t="s">
        <v>37</v>
      </c>
      <c r="I5" s="2">
        <v>65.9</v>
      </c>
    </row>
    <row r="6" spans="1:9" ht="41.25" customHeight="1">
      <c r="A6" s="96" t="s">
        <v>26</v>
      </c>
      <c r="B6" s="97"/>
      <c r="C6" s="97"/>
      <c r="D6" s="98"/>
      <c r="E6" s="45" t="s">
        <v>38</v>
      </c>
      <c r="F6" s="45" t="s">
        <v>39</v>
      </c>
      <c r="G6" s="45" t="s">
        <v>40</v>
      </c>
      <c r="H6" s="45" t="s">
        <v>41</v>
      </c>
      <c r="I6" s="37" t="s">
        <v>48</v>
      </c>
    </row>
    <row r="7" spans="1:9" ht="12.75">
      <c r="A7" s="84" t="s">
        <v>20</v>
      </c>
      <c r="B7" s="85"/>
      <c r="C7" s="85"/>
      <c r="D7" s="86"/>
      <c r="E7" s="18">
        <f>E8+E9+E10</f>
        <v>22.09</v>
      </c>
      <c r="F7" s="18">
        <f>F8+F9+F10</f>
        <v>22.09</v>
      </c>
      <c r="G7" s="18">
        <f>G8+G9+G10</f>
        <v>23.98</v>
      </c>
      <c r="H7" s="18">
        <f>H8+H9+H10</f>
        <v>23.98</v>
      </c>
      <c r="I7" s="18">
        <f>(I17-I25)/12/D5</f>
        <v>43.51179844146746</v>
      </c>
    </row>
    <row r="8" spans="1:9" ht="12.75">
      <c r="A8" s="90" t="s">
        <v>2</v>
      </c>
      <c r="B8" s="91"/>
      <c r="C8" s="91"/>
      <c r="D8" s="92"/>
      <c r="E8" s="5">
        <v>13.37</v>
      </c>
      <c r="F8" s="5">
        <v>13.37</v>
      </c>
      <c r="G8" s="5">
        <v>14.53</v>
      </c>
      <c r="H8" s="5">
        <v>14.53</v>
      </c>
      <c r="I8" s="19"/>
    </row>
    <row r="9" spans="1:9" ht="12.75">
      <c r="A9" s="81" t="s">
        <v>3</v>
      </c>
      <c r="B9" s="82"/>
      <c r="C9" s="82"/>
      <c r="D9" s="83"/>
      <c r="E9" s="6">
        <v>8.59</v>
      </c>
      <c r="F9" s="6">
        <v>8.59</v>
      </c>
      <c r="G9" s="6">
        <v>9.32</v>
      </c>
      <c r="H9" s="6">
        <v>9.32</v>
      </c>
      <c r="I9" s="6"/>
    </row>
    <row r="10" spans="1:9" ht="12.75">
      <c r="A10" s="22" t="s">
        <v>24</v>
      </c>
      <c r="B10" s="23"/>
      <c r="C10" s="23"/>
      <c r="D10" s="24"/>
      <c r="E10" s="6">
        <v>0.13</v>
      </c>
      <c r="F10" s="6">
        <v>0.13</v>
      </c>
      <c r="G10" s="6">
        <v>0.13</v>
      </c>
      <c r="H10" s="6">
        <v>0.13</v>
      </c>
      <c r="I10" s="6"/>
    </row>
    <row r="11" spans="1:9" ht="12.75">
      <c r="A11" s="87" t="s">
        <v>32</v>
      </c>
      <c r="B11" s="88"/>
      <c r="C11" s="88"/>
      <c r="D11" s="89"/>
      <c r="E11" s="8">
        <v>36.43</v>
      </c>
      <c r="F11" s="8">
        <v>37.67</v>
      </c>
      <c r="G11" s="8">
        <v>37.67</v>
      </c>
      <c r="H11" s="8">
        <v>41.81</v>
      </c>
      <c r="I11" s="7"/>
    </row>
    <row r="12" spans="1:9" ht="12.75">
      <c r="A12" s="87" t="s">
        <v>33</v>
      </c>
      <c r="B12" s="88"/>
      <c r="C12" s="88"/>
      <c r="D12" s="89"/>
      <c r="E12" s="8"/>
      <c r="F12" s="8"/>
      <c r="G12" s="8"/>
      <c r="H12" s="8"/>
      <c r="I12" s="7"/>
    </row>
    <row r="13" spans="1:9" ht="12.75">
      <c r="A13" s="87" t="s">
        <v>4</v>
      </c>
      <c r="B13" s="88"/>
      <c r="C13" s="88"/>
      <c r="D13" s="89"/>
      <c r="E13" s="8">
        <v>4.96</v>
      </c>
      <c r="F13" s="8">
        <v>5.21</v>
      </c>
      <c r="G13" s="8">
        <v>5.21</v>
      </c>
      <c r="H13" s="8">
        <v>5.68</v>
      </c>
      <c r="I13" s="7"/>
    </row>
    <row r="14" spans="1:9" ht="12.75">
      <c r="A14" s="95" t="s">
        <v>5</v>
      </c>
      <c r="B14" s="95"/>
      <c r="C14" s="95"/>
      <c r="D14" s="95"/>
      <c r="E14" s="8">
        <v>2.68</v>
      </c>
      <c r="F14" s="8">
        <v>2.83</v>
      </c>
      <c r="G14" s="8">
        <v>2.83</v>
      </c>
      <c r="H14" s="8">
        <v>3.09</v>
      </c>
      <c r="I14" s="7"/>
    </row>
    <row r="15" spans="1:9" ht="12.75" customHeight="1">
      <c r="A15" s="46" t="s">
        <v>6</v>
      </c>
      <c r="B15" s="47"/>
      <c r="C15" s="47"/>
      <c r="D15" s="47"/>
      <c r="E15" s="47"/>
      <c r="F15" s="47"/>
      <c r="G15" s="47"/>
      <c r="H15" s="48"/>
      <c r="I15" s="9">
        <v>104922.4</v>
      </c>
    </row>
    <row r="16" spans="1:9" ht="12.75">
      <c r="A16" s="46" t="s">
        <v>7</v>
      </c>
      <c r="B16" s="47"/>
      <c r="C16" s="47"/>
      <c r="D16" s="47"/>
      <c r="E16" s="47"/>
      <c r="F16" s="47"/>
      <c r="G16" s="47"/>
      <c r="H16" s="48"/>
      <c r="I16" s="9">
        <v>111439.89</v>
      </c>
    </row>
    <row r="17" spans="1:9" ht="12.75" customHeight="1">
      <c r="A17" s="46" t="s">
        <v>8</v>
      </c>
      <c r="B17" s="47"/>
      <c r="C17" s="47"/>
      <c r="D17" s="47"/>
      <c r="E17" s="47"/>
      <c r="F17" s="47"/>
      <c r="G17" s="47"/>
      <c r="H17" s="48"/>
      <c r="I17" s="17">
        <f>I35</f>
        <v>199303.36</v>
      </c>
    </row>
    <row r="18" spans="1:9" ht="15" customHeight="1">
      <c r="A18" s="49" t="s">
        <v>9</v>
      </c>
      <c r="B18" s="50"/>
      <c r="C18" s="50"/>
      <c r="D18" s="50"/>
      <c r="E18" s="50"/>
      <c r="F18" s="50"/>
      <c r="G18" s="51"/>
      <c r="H18" s="52"/>
      <c r="I18" s="4" t="s">
        <v>10</v>
      </c>
    </row>
    <row r="19" spans="1:9" ht="12.75" customHeight="1">
      <c r="A19" s="53" t="s">
        <v>11</v>
      </c>
      <c r="B19" s="54"/>
      <c r="C19" s="54"/>
      <c r="D19" s="54"/>
      <c r="E19" s="54"/>
      <c r="F19" s="54"/>
      <c r="G19" s="54"/>
      <c r="H19" s="52"/>
      <c r="I19" s="10">
        <f>I24+I23+I22+I21+I20+I25</f>
        <v>68976.36</v>
      </c>
    </row>
    <row r="20" spans="1:9" ht="76.5" customHeight="1">
      <c r="A20" s="55" t="s">
        <v>12</v>
      </c>
      <c r="B20" s="56"/>
      <c r="C20" s="56"/>
      <c r="D20" s="56"/>
      <c r="E20" s="56"/>
      <c r="F20" s="56"/>
      <c r="G20" s="56"/>
      <c r="H20" s="57"/>
      <c r="I20" s="11">
        <f>49.64+3347.65+28946.78+5880.45</f>
        <v>38224.52</v>
      </c>
    </row>
    <row r="21" spans="1:9" ht="12.75" customHeight="1">
      <c r="A21" s="64" t="s">
        <v>16</v>
      </c>
      <c r="B21" s="65"/>
      <c r="C21" s="65"/>
      <c r="D21" s="65"/>
      <c r="E21" s="65"/>
      <c r="F21" s="65"/>
      <c r="G21" s="65"/>
      <c r="H21" s="52"/>
      <c r="I21" s="11">
        <v>25.52</v>
      </c>
    </row>
    <row r="22" spans="1:9" ht="12" customHeight="1">
      <c r="A22" s="66" t="s">
        <v>17</v>
      </c>
      <c r="B22" s="67"/>
      <c r="C22" s="67"/>
      <c r="D22" s="67"/>
      <c r="E22" s="67"/>
      <c r="F22" s="67"/>
      <c r="G22" s="67"/>
      <c r="H22" s="68"/>
      <c r="I22" s="12">
        <v>635.15</v>
      </c>
    </row>
    <row r="23" spans="1:9" ht="25.5" customHeight="1">
      <c r="A23" s="55" t="s">
        <v>18</v>
      </c>
      <c r="B23" s="56"/>
      <c r="C23" s="56"/>
      <c r="D23" s="56"/>
      <c r="E23" s="56"/>
      <c r="F23" s="56"/>
      <c r="G23" s="56"/>
      <c r="H23" s="57"/>
      <c r="I23" s="11">
        <f>257.16+8.77+38.22+55.41+179.83+4702.01</f>
        <v>5241.400000000001</v>
      </c>
    </row>
    <row r="24" spans="1:9" ht="39" customHeight="1" thickBot="1">
      <c r="A24" s="69" t="s">
        <v>19</v>
      </c>
      <c r="B24" s="70"/>
      <c r="C24" s="70"/>
      <c r="D24" s="70"/>
      <c r="E24" s="70"/>
      <c r="F24" s="70"/>
      <c r="G24" s="70"/>
      <c r="H24" s="71"/>
      <c r="I24" s="25">
        <v>24325.71</v>
      </c>
    </row>
    <row r="25" spans="1:9" ht="14.25" customHeight="1">
      <c r="A25" s="72" t="s">
        <v>30</v>
      </c>
      <c r="B25" s="73"/>
      <c r="C25" s="73"/>
      <c r="D25" s="73"/>
      <c r="E25" s="73"/>
      <c r="F25" s="73"/>
      <c r="G25" s="73"/>
      <c r="H25" s="74"/>
      <c r="I25" s="27">
        <f>I26+I27+I28</f>
        <v>524.06</v>
      </c>
    </row>
    <row r="26" spans="1:9" ht="13.5" customHeight="1">
      <c r="A26" s="76" t="s">
        <v>13</v>
      </c>
      <c r="B26" s="77"/>
      <c r="C26" s="77"/>
      <c r="D26" s="77"/>
      <c r="E26" s="77"/>
      <c r="F26" s="77"/>
      <c r="G26" s="77"/>
      <c r="H26" s="48"/>
      <c r="I26" s="43">
        <v>174.38</v>
      </c>
    </row>
    <row r="27" spans="1:9" ht="12.75" customHeight="1">
      <c r="A27" s="76" t="s">
        <v>14</v>
      </c>
      <c r="B27" s="77"/>
      <c r="C27" s="77"/>
      <c r="D27" s="77"/>
      <c r="E27" s="77"/>
      <c r="F27" s="77"/>
      <c r="G27" s="77"/>
      <c r="H27" s="48"/>
      <c r="I27" s="43">
        <v>0</v>
      </c>
    </row>
    <row r="28" spans="1:11" ht="13.5" customHeight="1" thickBot="1">
      <c r="A28" s="78" t="s">
        <v>15</v>
      </c>
      <c r="B28" s="79"/>
      <c r="C28" s="79"/>
      <c r="D28" s="79"/>
      <c r="E28" s="79"/>
      <c r="F28" s="79"/>
      <c r="G28" s="79"/>
      <c r="H28" s="80"/>
      <c r="I28" s="44">
        <v>349.68</v>
      </c>
      <c r="K28" s="42"/>
    </row>
    <row r="29" spans="1:9" ht="15" customHeight="1" thickBot="1">
      <c r="A29" s="105" t="s">
        <v>25</v>
      </c>
      <c r="B29" s="106" t="s">
        <v>24</v>
      </c>
      <c r="C29" s="106" t="s">
        <v>24</v>
      </c>
      <c r="D29" s="106" t="s">
        <v>24</v>
      </c>
      <c r="E29" s="106" t="s">
        <v>24</v>
      </c>
      <c r="F29" s="106" t="s">
        <v>24</v>
      </c>
      <c r="G29" s="106" t="s">
        <v>24</v>
      </c>
      <c r="H29" s="107"/>
      <c r="I29" s="41">
        <v>606</v>
      </c>
    </row>
    <row r="30" spans="1:9" ht="15" customHeight="1">
      <c r="A30" s="105" t="s">
        <v>47</v>
      </c>
      <c r="B30" s="106" t="s">
        <v>24</v>
      </c>
      <c r="C30" s="106" t="s">
        <v>24</v>
      </c>
      <c r="D30" s="106" t="s">
        <v>24</v>
      </c>
      <c r="E30" s="106" t="s">
        <v>24</v>
      </c>
      <c r="F30" s="106" t="s">
        <v>24</v>
      </c>
      <c r="G30" s="106" t="s">
        <v>24</v>
      </c>
      <c r="H30" s="107"/>
      <c r="I30" s="26">
        <v>1020</v>
      </c>
    </row>
    <row r="31" spans="1:9" ht="14.25" customHeight="1">
      <c r="A31" s="53" t="s">
        <v>43</v>
      </c>
      <c r="B31" s="54"/>
      <c r="C31" s="54"/>
      <c r="D31" s="54"/>
      <c r="E31" s="54"/>
      <c r="F31" s="54"/>
      <c r="G31" s="54"/>
      <c r="H31" s="52"/>
      <c r="I31" s="10">
        <f>I32+I33+I34</f>
        <v>128701</v>
      </c>
    </row>
    <row r="32" spans="1:9" ht="14.25" customHeight="1">
      <c r="A32" s="64" t="s">
        <v>44</v>
      </c>
      <c r="B32" s="65"/>
      <c r="C32" s="65"/>
      <c r="D32" s="65"/>
      <c r="E32" s="65"/>
      <c r="F32" s="65"/>
      <c r="G32" s="65"/>
      <c r="H32" s="75"/>
      <c r="I32" s="12">
        <v>95375</v>
      </c>
    </row>
    <row r="33" spans="1:9" ht="14.25" customHeight="1">
      <c r="A33" s="64" t="s">
        <v>45</v>
      </c>
      <c r="B33" s="65"/>
      <c r="C33" s="65"/>
      <c r="D33" s="65"/>
      <c r="E33" s="65"/>
      <c r="F33" s="65"/>
      <c r="G33" s="65"/>
      <c r="H33" s="75"/>
      <c r="I33" s="12">
        <v>23504</v>
      </c>
    </row>
    <row r="34" spans="1:9" ht="14.25" customHeight="1">
      <c r="A34" s="64" t="s">
        <v>46</v>
      </c>
      <c r="B34" s="65"/>
      <c r="C34" s="65"/>
      <c r="D34" s="65"/>
      <c r="E34" s="65"/>
      <c r="F34" s="65"/>
      <c r="G34" s="65"/>
      <c r="H34" s="75"/>
      <c r="I34" s="12">
        <v>9822</v>
      </c>
    </row>
    <row r="35" spans="1:9" ht="12.75">
      <c r="A35" s="108" t="s">
        <v>20</v>
      </c>
      <c r="B35" s="109"/>
      <c r="C35" s="109"/>
      <c r="D35" s="109"/>
      <c r="E35" s="109"/>
      <c r="F35" s="109"/>
      <c r="G35" s="109"/>
      <c r="H35" s="52"/>
      <c r="I35" s="10">
        <f>I19+I29+I31+I30</f>
        <v>199303.36</v>
      </c>
    </row>
    <row r="36" spans="1:9" ht="12.75" customHeight="1">
      <c r="A36" s="110" t="s">
        <v>42</v>
      </c>
      <c r="B36" s="111"/>
      <c r="C36" s="111"/>
      <c r="D36" s="111"/>
      <c r="E36" s="111"/>
      <c r="F36" s="111"/>
      <c r="G36" s="111"/>
      <c r="H36" s="48"/>
      <c r="I36" s="17">
        <v>14880.15</v>
      </c>
    </row>
    <row r="37" spans="1:9" ht="11.25" customHeight="1">
      <c r="A37" s="112" t="s">
        <v>21</v>
      </c>
      <c r="B37" s="112"/>
      <c r="C37" s="112"/>
      <c r="D37" s="112"/>
      <c r="E37" s="112"/>
      <c r="F37" s="112"/>
      <c r="G37" s="112"/>
      <c r="H37" s="113"/>
      <c r="I37" s="28">
        <v>10517.73</v>
      </c>
    </row>
    <row r="38" spans="1:9" ht="23.25" customHeight="1" hidden="1">
      <c r="A38" s="58"/>
      <c r="B38" s="58"/>
      <c r="C38" s="59">
        <v>2020</v>
      </c>
      <c r="D38" s="60"/>
      <c r="E38" s="61">
        <v>2021</v>
      </c>
      <c r="F38" s="62"/>
      <c r="G38" s="63" t="s">
        <v>35</v>
      </c>
      <c r="H38" s="36"/>
      <c r="I38" s="14"/>
    </row>
    <row r="39" spans="1:9" ht="32.25" customHeight="1" hidden="1" thickBot="1">
      <c r="A39" s="32"/>
      <c r="B39" s="32"/>
      <c r="C39" s="31" t="s">
        <v>27</v>
      </c>
      <c r="D39" s="31" t="s">
        <v>28</v>
      </c>
      <c r="E39" s="29" t="s">
        <v>27</v>
      </c>
      <c r="F39" s="20" t="s">
        <v>28</v>
      </c>
      <c r="G39" s="59"/>
      <c r="H39" s="36"/>
      <c r="I39" s="14"/>
    </row>
    <row r="40" spans="1:9" ht="12.75" customHeight="1" hidden="1">
      <c r="A40" s="33"/>
      <c r="B40" s="33"/>
      <c r="C40" s="21">
        <v>92305.41</v>
      </c>
      <c r="D40" s="21">
        <v>44990.22</v>
      </c>
      <c r="E40" s="30">
        <f>I16</f>
        <v>111439.89</v>
      </c>
      <c r="F40" s="34">
        <f>I35</f>
        <v>199303.36</v>
      </c>
      <c r="G40" s="35">
        <f>A40+C40-B40-D40+E40-F40</f>
        <v>-40548.27999999997</v>
      </c>
      <c r="H40" s="40"/>
      <c r="I40" s="14"/>
    </row>
    <row r="41" spans="1:9" ht="12.75">
      <c r="A41" s="13"/>
      <c r="B41" s="13"/>
      <c r="C41" s="13"/>
      <c r="D41" s="13"/>
      <c r="E41" s="13"/>
      <c r="F41" s="13"/>
      <c r="G41" s="13"/>
      <c r="H41" s="13"/>
      <c r="I41" s="14"/>
    </row>
    <row r="42" spans="1:9" ht="12.75">
      <c r="A42" s="3"/>
      <c r="B42" s="15" t="s">
        <v>22</v>
      </c>
      <c r="C42" s="15"/>
      <c r="D42" s="15" t="s">
        <v>23</v>
      </c>
      <c r="E42" s="15"/>
      <c r="F42" s="3"/>
      <c r="G42" s="3"/>
      <c r="H42" s="3"/>
      <c r="I42" s="3"/>
    </row>
    <row r="43" ht="12.75">
      <c r="A43" s="3"/>
    </row>
    <row r="44" spans="1:9" ht="12" customHeight="1">
      <c r="A44" s="93" t="s">
        <v>34</v>
      </c>
      <c r="B44" s="94"/>
      <c r="C44" s="94"/>
      <c r="D44" s="94"/>
      <c r="E44" s="94"/>
      <c r="F44" s="94"/>
      <c r="G44" s="94"/>
      <c r="H44" s="94"/>
      <c r="I44" s="94"/>
    </row>
  </sheetData>
  <sheetProtection/>
  <mergeCells count="40">
    <mergeCell ref="A35:H35"/>
    <mergeCell ref="A36:H36"/>
    <mergeCell ref="A37:H37"/>
    <mergeCell ref="A33:H33"/>
    <mergeCell ref="A34:H34"/>
    <mergeCell ref="A16:H16"/>
    <mergeCell ref="A44:I44"/>
    <mergeCell ref="A14:D14"/>
    <mergeCell ref="A6:D6"/>
    <mergeCell ref="A13:D13"/>
    <mergeCell ref="A1:I1"/>
    <mergeCell ref="A2:I2"/>
    <mergeCell ref="A3:I3"/>
    <mergeCell ref="A5:C5"/>
    <mergeCell ref="A29:H29"/>
    <mergeCell ref="A9:D9"/>
    <mergeCell ref="A7:D7"/>
    <mergeCell ref="A12:D12"/>
    <mergeCell ref="A8:D8"/>
    <mergeCell ref="A11:D11"/>
    <mergeCell ref="A15:H15"/>
    <mergeCell ref="A23:H23"/>
    <mergeCell ref="A24:H24"/>
    <mergeCell ref="A25:H25"/>
    <mergeCell ref="A32:H32"/>
    <mergeCell ref="A26:H26"/>
    <mergeCell ref="A27:H27"/>
    <mergeCell ref="A28:H28"/>
    <mergeCell ref="A30:H30"/>
    <mergeCell ref="A31:H31"/>
    <mergeCell ref="A17:H17"/>
    <mergeCell ref="A18:H18"/>
    <mergeCell ref="A19:H19"/>
    <mergeCell ref="A20:H20"/>
    <mergeCell ref="A38:B38"/>
    <mergeCell ref="C38:D38"/>
    <mergeCell ref="E38:F38"/>
    <mergeCell ref="G38:G39"/>
    <mergeCell ref="A21:H21"/>
    <mergeCell ref="A22:H22"/>
  </mergeCells>
  <printOptions/>
  <pageMargins left="0.35433070866141736" right="0.5511811023622047" top="0.1968503937007874" bottom="0.1968503937007874" header="0.11811023622047245" footer="0.1181102362204724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2023-03-15T08:23:22Z</cp:lastPrinted>
  <dcterms:created xsi:type="dcterms:W3CDTF">1996-10-08T23:32:33Z</dcterms:created>
  <dcterms:modified xsi:type="dcterms:W3CDTF">2023-03-15T08:23:33Z</dcterms:modified>
  <cp:category/>
  <cp:version/>
  <cp:contentType/>
  <cp:contentStatus/>
</cp:coreProperties>
</file>