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'Лист1'!$A$1:$I$59</definedName>
  </definedNames>
  <calcPr fullCalcOnLoad="1"/>
</workbook>
</file>

<file path=xl/sharedStrings.xml><?xml version="1.0" encoding="utf-8"?>
<sst xmlns="http://schemas.openxmlformats.org/spreadsheetml/2006/main" count="86" uniqueCount="69">
  <si>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</si>
  <si>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</si>
  <si>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</si>
  <si>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</si>
  <si>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</si>
  <si>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</si>
  <si>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</si>
  <si>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</si>
  <si>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</si>
  <si>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</si>
  <si>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</si>
  <si>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</si>
  <si>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</si>
  <si>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</si>
  <si>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</si>
  <si>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</si>
  <si>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</si>
  <si>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</si>
  <si>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</si>
  <si>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</si>
  <si>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</si>
  <si>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</si>
  <si>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</si>
  <si>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</si>
  <si>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диагностирование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</si>
  <si>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</si>
  <si>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</si>
  <si>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</si>
  <si>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</si>
  <si>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</si>
  <si>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</si>
  <si>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</si>
  <si>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</si>
  <si>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</si>
  <si>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</si>
  <si>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</si>
  <si>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Выполнено капитального ремонта</t>
  </si>
  <si>
    <t>Водоотведение СОИ</t>
  </si>
  <si>
    <t>ГВС СОИ:компонент на ХВС(руб/м3)</t>
  </si>
  <si>
    <t>ГВС СОИ:компонент на тепловую энергию(руб/гкал)</t>
  </si>
  <si>
    <t>ХВС СОИ (руб./м3)</t>
  </si>
  <si>
    <t>Водоотведение СОИ(руб/м3)</t>
  </si>
  <si>
    <t>Приозерское шоссе д.7</t>
  </si>
  <si>
    <t>Отчеты по годам о финансово-хозяйственной деятельности размещены на сайте:   www. ukservis.ru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</si>
  <si>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</si>
  <si>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</si>
  <si>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2021г.</t>
  </si>
  <si>
    <t xml:space="preserve">Остатки средств </t>
  </si>
  <si>
    <t>Электроэнергия СОИ(руб./Квт.ч)</t>
  </si>
  <si>
    <r>
      <t xml:space="preserve">Цеховые затраты: </t>
    </r>
    <r>
      <rPr>
        <i/>
        <sz val="9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</si>
  <si>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9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</si>
  <si>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r>
      <t xml:space="preserve">Коммунальный ресурс на СОИ </t>
    </r>
    <r>
      <rPr>
        <b/>
        <sz val="9"/>
        <rFont val="Arial"/>
        <family val="2"/>
      </rPr>
      <t>(перечисляемый в РСО)</t>
    </r>
    <r>
      <rPr>
        <sz val="9"/>
        <rFont val="Arial"/>
        <family val="2"/>
      </rPr>
      <t>, в том числе:</t>
    </r>
  </si>
  <si>
    <t>Отчет о финансово-хозяйственной деятельности МКД за 2022 год</t>
  </si>
  <si>
    <t>с 01.12.22г</t>
  </si>
  <si>
    <t>с 01.09.22г</t>
  </si>
  <si>
    <t>с 01.07.22г</t>
  </si>
  <si>
    <t>с 01.01.22г</t>
  </si>
  <si>
    <t>Задолженность населения за содержание и текущий ремонт на 01.01.2023г.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</si>
  <si>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</si>
  <si>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</si>
  <si>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 xml:space="preserve">Ремонт стояка отопления (кв.5,9) </t>
  </si>
  <si>
    <t xml:space="preserve">Ремонт  отопления </t>
  </si>
  <si>
    <t>Ремонт  кровли</t>
  </si>
  <si>
    <t>Ремонт канализации</t>
  </si>
  <si>
    <t>Техническое диагностирование ВДГО</t>
  </si>
  <si>
    <t>Капитальный ремонт вертикального трубопроовода системы отопления</t>
  </si>
  <si>
    <t>2020г</t>
  </si>
  <si>
    <t>2022г.</t>
  </si>
  <si>
    <t>Фактическая ст-ть 1м2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</si>
</sst>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21" xfId="0" applyFont="1" applyBorder="1" applyAlignment="1">
      <alignment horizontal="center" vertical="justify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justify"/>
    </xf>
    <xf numFmtId="0" fontId="2" fillId="0" borderId="21" xfId="0" applyFont="1" applyBorder="1" applyAlignment="1">
      <alignment horizontal="left" vertical="justify"/>
    </xf>
    <xf numFmtId="0" fontId="2" fillId="0" borderId="21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2" fillId="0" borderId="15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0" fillId="0" borderId="21" xfId="0" applyBorder="1" applyAlignment="1">
      <alignment vertical="justify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2" fillId="0" borderId="21" xfId="0" applyFont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15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2" fillId="0" borderId="15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0" borderId="21" xfId="0" applyFont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33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vertical="justify"/>
    </xf>
    <xf numFmtId="0" fontId="4" fillId="0" borderId="30" xfId="0" applyFont="1" applyBorder="1" applyAlignment="1">
      <alignment vertical="justify"/>
    </xf>
    <xf numFmtId="0" fontId="0" fillId="0" borderId="31" xfId="0" applyBorder="1" applyAlignment="1">
      <alignment vertical="justify"/>
    </xf>
    <xf numFmtId="0" fontId="1" fillId="0" borderId="15" xfId="0" applyFont="1" applyFill="1" applyBorder="1" applyAlignment="1">
      <alignment vertical="justify"/>
    </xf>
    <xf numFmtId="0" fontId="1" fillId="0" borderId="12" xfId="0" applyFont="1" applyFill="1" applyBorder="1" applyAlignment="1">
      <alignment vertical="justify"/>
    </xf>
    <xf numFmtId="0" fontId="2" fillId="0" borderId="15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34" xfId="0" applyFont="1" applyBorder="1" applyAlignment="1">
      <alignment vertical="justify" wrapText="1"/>
    </xf>
    <xf numFmtId="0" fontId="0" fillId="0" borderId="35" xfId="0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10.421875" style="0" customWidth="1"/>
    <col min="2" max="2" width="10.8515625" style="0" customWidth="1"/>
    <col min="3" max="3" width="13.421875" style="0" customWidth="1"/>
    <col min="4" max="4" width="10.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</cols>
  <sheetData>
    <row r="1" spans="1:9" ht="12.7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 t="s">
        <v>52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 t="s">
        <v>42</v>
      </c>
      <c r="B3" s="68"/>
      <c r="C3" s="68"/>
      <c r="D3" s="68"/>
      <c r="E3" s="68"/>
      <c r="F3" s="68"/>
      <c r="G3" s="68"/>
      <c r="H3" s="68"/>
      <c r="I3" s="68"/>
    </row>
    <row r="4" spans="1:9" ht="15" customHeight="1">
      <c r="A4" s="69" t="s">
        <v>35</v>
      </c>
      <c r="B4" s="70"/>
      <c r="C4" s="71"/>
      <c r="D4" s="1">
        <f>F4+I4</f>
        <v>957.1</v>
      </c>
      <c r="E4" s="2" t="s">
        <v>1</v>
      </c>
      <c r="F4" s="3">
        <v>869.9</v>
      </c>
      <c r="G4" s="42"/>
      <c r="H4" s="1" t="s">
        <v>2</v>
      </c>
      <c r="I4" s="3">
        <v>87.2</v>
      </c>
    </row>
    <row r="5" spans="1:9" ht="12.75">
      <c r="A5" s="74" t="s">
        <v>27</v>
      </c>
      <c r="B5" s="75"/>
      <c r="C5" s="75"/>
      <c r="D5" s="76"/>
      <c r="E5" s="47" t="s">
        <v>56</v>
      </c>
      <c r="F5" s="47" t="s">
        <v>55</v>
      </c>
      <c r="G5" s="47" t="s">
        <v>54</v>
      </c>
      <c r="H5" s="47" t="s">
        <v>53</v>
      </c>
      <c r="I5" s="72" t="s">
        <v>68</v>
      </c>
    </row>
    <row r="6" spans="1:9" ht="12.75">
      <c r="A6" s="77"/>
      <c r="B6" s="78"/>
      <c r="C6" s="78"/>
      <c r="D6" s="79"/>
      <c r="E6" s="48"/>
      <c r="F6" s="48"/>
      <c r="G6" s="48"/>
      <c r="H6" s="48"/>
      <c r="I6" s="73"/>
    </row>
    <row r="7" spans="1:9" ht="12.75">
      <c r="A7" s="58" t="s">
        <v>19</v>
      </c>
      <c r="B7" s="59"/>
      <c r="C7" s="59"/>
      <c r="D7" s="60"/>
      <c r="E7" s="4">
        <f>E8+E9+E10+E11</f>
        <v>21.39</v>
      </c>
      <c r="F7" s="4">
        <f>F8+F9+F10+F11</f>
        <v>21.39</v>
      </c>
      <c r="G7" s="4">
        <f>G8+G9+G10+G11</f>
        <v>26.029999999999998</v>
      </c>
      <c r="H7" s="4">
        <f>H8+H9+H10+H11</f>
        <v>26.029999999999998</v>
      </c>
      <c r="I7" s="4">
        <f>(I21-I30)/12/D4</f>
        <v>27.733076481036466</v>
      </c>
    </row>
    <row r="8" spans="1:9" ht="12.75">
      <c r="A8" s="55" t="s">
        <v>3</v>
      </c>
      <c r="B8" s="56"/>
      <c r="C8" s="56"/>
      <c r="D8" s="57"/>
      <c r="E8" s="5">
        <v>14.34</v>
      </c>
      <c r="F8" s="5">
        <v>14.34</v>
      </c>
      <c r="G8" s="5">
        <v>18.38</v>
      </c>
      <c r="H8" s="5">
        <v>18.38</v>
      </c>
      <c r="I8" s="6"/>
    </row>
    <row r="9" spans="1:9" ht="12.75">
      <c r="A9" s="61" t="s">
        <v>4</v>
      </c>
      <c r="B9" s="62"/>
      <c r="C9" s="62"/>
      <c r="D9" s="63"/>
      <c r="E9" s="8">
        <v>6.78</v>
      </c>
      <c r="F9" s="8">
        <v>6.78</v>
      </c>
      <c r="G9" s="8">
        <v>7.36</v>
      </c>
      <c r="H9" s="8">
        <v>7.36</v>
      </c>
      <c r="I9" s="8"/>
    </row>
    <row r="10" spans="1:9" ht="12.75">
      <c r="A10" s="9" t="s">
        <v>23</v>
      </c>
      <c r="B10" s="10"/>
      <c r="C10" s="10"/>
      <c r="D10" s="11"/>
      <c r="E10" s="8">
        <v>0.27</v>
      </c>
      <c r="F10" s="8">
        <v>0.27</v>
      </c>
      <c r="G10" s="8">
        <v>0.29</v>
      </c>
      <c r="H10" s="8">
        <v>0.29</v>
      </c>
      <c r="I10" s="8"/>
    </row>
    <row r="11" spans="1:9" ht="15" customHeight="1" hidden="1">
      <c r="A11" s="12" t="s">
        <v>24</v>
      </c>
      <c r="B11" s="7"/>
      <c r="C11" s="7"/>
      <c r="D11" s="13"/>
      <c r="E11" s="8">
        <v>0</v>
      </c>
      <c r="F11" s="8">
        <v>0</v>
      </c>
      <c r="G11" s="8">
        <v>0</v>
      </c>
      <c r="H11" s="8"/>
      <c r="I11" s="8"/>
    </row>
    <row r="12" spans="1:9" ht="12.75">
      <c r="A12" s="52" t="s">
        <v>38</v>
      </c>
      <c r="B12" s="53"/>
      <c r="C12" s="53"/>
      <c r="D12" s="54"/>
      <c r="E12" s="26">
        <v>29.39</v>
      </c>
      <c r="F12" s="26"/>
      <c r="G12" s="26"/>
      <c r="H12" s="26"/>
      <c r="I12" s="15"/>
    </row>
    <row r="13" spans="1:9" ht="12.75">
      <c r="A13" s="52" t="s">
        <v>39</v>
      </c>
      <c r="B13" s="53"/>
      <c r="C13" s="53"/>
      <c r="D13" s="54"/>
      <c r="E13" s="26">
        <v>2050.34</v>
      </c>
      <c r="F13" s="26"/>
      <c r="G13" s="26"/>
      <c r="H13" s="26"/>
      <c r="I13" s="15"/>
    </row>
    <row r="14" spans="1:9" ht="12.75">
      <c r="A14" s="49" t="s">
        <v>40</v>
      </c>
      <c r="B14" s="50"/>
      <c r="C14" s="50"/>
      <c r="D14" s="51"/>
      <c r="E14" s="14">
        <v>36.43</v>
      </c>
      <c r="F14" s="14">
        <v>37.67</v>
      </c>
      <c r="G14" s="14">
        <v>37.67</v>
      </c>
      <c r="H14" s="14">
        <v>41.81</v>
      </c>
      <c r="I14" s="15"/>
    </row>
    <row r="15" spans="1:9" ht="12.75">
      <c r="A15" s="49" t="s">
        <v>41</v>
      </c>
      <c r="B15" s="50"/>
      <c r="C15" s="50"/>
      <c r="D15" s="51"/>
      <c r="E15" s="14">
        <v>30.4</v>
      </c>
      <c r="F15" s="14">
        <v>31.43</v>
      </c>
      <c r="G15" s="14">
        <v>31.43</v>
      </c>
      <c r="H15" s="14">
        <v>34.88</v>
      </c>
      <c r="I15" s="15"/>
    </row>
    <row r="16" spans="1:9" ht="12.75">
      <c r="A16" s="49" t="s">
        <v>48</v>
      </c>
      <c r="B16" s="50"/>
      <c r="C16" s="50"/>
      <c r="D16" s="51"/>
      <c r="E16" s="14"/>
      <c r="F16" s="14"/>
      <c r="G16" s="14"/>
      <c r="H16" s="14"/>
      <c r="I16" s="15"/>
    </row>
    <row r="17" spans="1:9" ht="12.75">
      <c r="A17" s="49" t="s">
        <v>5</v>
      </c>
      <c r="B17" s="50"/>
      <c r="C17" s="50"/>
      <c r="D17" s="51"/>
      <c r="E17" s="14">
        <v>4.96</v>
      </c>
      <c r="F17" s="14">
        <v>5.21</v>
      </c>
      <c r="G17" s="14">
        <v>5.21</v>
      </c>
      <c r="H17" s="14">
        <v>5.68</v>
      </c>
      <c r="I17" s="15"/>
    </row>
    <row r="18" spans="1:9" ht="12.75">
      <c r="A18" s="89" t="s">
        <v>6</v>
      </c>
      <c r="B18" s="89"/>
      <c r="C18" s="89"/>
      <c r="D18" s="89"/>
      <c r="E18" s="14">
        <v>2.68</v>
      </c>
      <c r="F18" s="14">
        <v>2.83</v>
      </c>
      <c r="G18" s="14">
        <v>2.83</v>
      </c>
      <c r="H18" s="14">
        <v>3.09</v>
      </c>
      <c r="I18" s="15"/>
    </row>
    <row r="19" spans="1:9" ht="12.75" customHeight="1">
      <c r="A19" s="64" t="s">
        <v>7</v>
      </c>
      <c r="B19" s="65"/>
      <c r="C19" s="65"/>
      <c r="D19" s="65"/>
      <c r="E19" s="65"/>
      <c r="F19" s="65"/>
      <c r="G19" s="65"/>
      <c r="H19" s="66"/>
      <c r="I19" s="16">
        <v>272699.58</v>
      </c>
    </row>
    <row r="20" spans="1:9" ht="12.75">
      <c r="A20" s="64" t="s">
        <v>8</v>
      </c>
      <c r="B20" s="65"/>
      <c r="C20" s="65"/>
      <c r="D20" s="65"/>
      <c r="E20" s="65"/>
      <c r="F20" s="65"/>
      <c r="G20" s="65"/>
      <c r="H20" s="66"/>
      <c r="I20" s="16">
        <v>251385.25</v>
      </c>
    </row>
    <row r="21" spans="1:9" ht="12.75" customHeight="1">
      <c r="A21" s="64" t="s">
        <v>9</v>
      </c>
      <c r="B21" s="65"/>
      <c r="C21" s="65"/>
      <c r="D21" s="65"/>
      <c r="E21" s="65"/>
      <c r="F21" s="65"/>
      <c r="G21" s="65"/>
      <c r="H21" s="66"/>
      <c r="I21" s="17">
        <f>I42</f>
        <v>325316.16000000003</v>
      </c>
    </row>
    <row r="22" spans="1:9" ht="15" customHeight="1">
      <c r="A22" s="124" t="s">
        <v>10</v>
      </c>
      <c r="B22" s="125"/>
      <c r="C22" s="125"/>
      <c r="D22" s="125"/>
      <c r="E22" s="125"/>
      <c r="F22" s="125"/>
      <c r="G22" s="97"/>
      <c r="H22" s="85"/>
      <c r="I22" s="18" t="s">
        <v>11</v>
      </c>
    </row>
    <row r="23" spans="1:9" ht="12.75" customHeight="1">
      <c r="A23" s="90" t="s">
        <v>12</v>
      </c>
      <c r="B23" s="91"/>
      <c r="C23" s="91"/>
      <c r="D23" s="91"/>
      <c r="E23" s="91"/>
      <c r="F23" s="91"/>
      <c r="G23" s="91"/>
      <c r="H23" s="85"/>
      <c r="I23" s="19">
        <f>I29+I28+I27+I26+I25+I24+I30</f>
        <v>201519.1</v>
      </c>
    </row>
    <row r="24" spans="1:9" ht="72.75" customHeight="1">
      <c r="A24" s="126" t="s">
        <v>13</v>
      </c>
      <c r="B24" s="127"/>
      <c r="C24" s="127"/>
      <c r="D24" s="127"/>
      <c r="E24" s="127"/>
      <c r="F24" s="127"/>
      <c r="G24" s="127"/>
      <c r="H24" s="128"/>
      <c r="I24" s="2">
        <f>142.41+9410.32+82602.19+16764.84</f>
        <v>108919.76</v>
      </c>
    </row>
    <row r="25" spans="1:9" ht="12.75" customHeight="1">
      <c r="A25" s="83" t="s">
        <v>34</v>
      </c>
      <c r="B25" s="84"/>
      <c r="C25" s="84"/>
      <c r="D25" s="84"/>
      <c r="E25" s="84"/>
      <c r="F25" s="84"/>
      <c r="G25" s="84"/>
      <c r="H25" s="85"/>
      <c r="I25" s="2">
        <v>1828.89</v>
      </c>
    </row>
    <row r="26" spans="1:9" ht="12.75" customHeight="1">
      <c r="A26" s="83" t="s">
        <v>17</v>
      </c>
      <c r="B26" s="84"/>
      <c r="C26" s="84"/>
      <c r="D26" s="84"/>
      <c r="E26" s="84"/>
      <c r="F26" s="84"/>
      <c r="G26" s="84"/>
      <c r="H26" s="85"/>
      <c r="I26" s="2">
        <v>64.02</v>
      </c>
    </row>
    <row r="27" spans="1:9" ht="13.5" customHeight="1">
      <c r="A27" s="86" t="s">
        <v>18</v>
      </c>
      <c r="B27" s="87"/>
      <c r="C27" s="87"/>
      <c r="D27" s="87"/>
      <c r="E27" s="87"/>
      <c r="F27" s="87"/>
      <c r="G27" s="87"/>
      <c r="H27" s="88"/>
      <c r="I27" s="20">
        <v>1594.19</v>
      </c>
    </row>
    <row r="28" spans="1:9" ht="25.5" customHeight="1">
      <c r="A28" s="126" t="s">
        <v>49</v>
      </c>
      <c r="B28" s="127"/>
      <c r="C28" s="127"/>
      <c r="D28" s="127"/>
      <c r="E28" s="127"/>
      <c r="F28" s="127"/>
      <c r="G28" s="127"/>
      <c r="H28" s="128"/>
      <c r="I28" s="2">
        <f>645.36+22+95.95+139.04+451.31+11801.85</f>
        <v>13155.51</v>
      </c>
    </row>
    <row r="29" spans="1:9" ht="38.25" customHeight="1" thickBot="1">
      <c r="A29" s="129" t="s">
        <v>50</v>
      </c>
      <c r="B29" s="130"/>
      <c r="C29" s="130"/>
      <c r="D29" s="130"/>
      <c r="E29" s="130"/>
      <c r="F29" s="130"/>
      <c r="G29" s="130"/>
      <c r="H29" s="131"/>
      <c r="I29" s="21">
        <v>69160.5</v>
      </c>
    </row>
    <row r="30" spans="1:9" ht="14.25" customHeight="1">
      <c r="A30" s="110" t="s">
        <v>51</v>
      </c>
      <c r="B30" s="111"/>
      <c r="C30" s="111"/>
      <c r="D30" s="111"/>
      <c r="E30" s="111"/>
      <c r="F30" s="111"/>
      <c r="G30" s="111"/>
      <c r="H30" s="112"/>
      <c r="I30" s="22">
        <f>I31+I32+I33+I34</f>
        <v>6796.23</v>
      </c>
    </row>
    <row r="31" spans="1:9" ht="13.5" customHeight="1">
      <c r="A31" s="113" t="s">
        <v>14</v>
      </c>
      <c r="B31" s="114"/>
      <c r="C31" s="114"/>
      <c r="D31" s="114"/>
      <c r="E31" s="114"/>
      <c r="F31" s="114"/>
      <c r="G31" s="114"/>
      <c r="H31" s="66"/>
      <c r="I31" s="43">
        <v>346.8</v>
      </c>
    </row>
    <row r="32" spans="1:9" ht="12.75" customHeight="1">
      <c r="A32" s="113" t="s">
        <v>15</v>
      </c>
      <c r="B32" s="114"/>
      <c r="C32" s="114"/>
      <c r="D32" s="114"/>
      <c r="E32" s="114"/>
      <c r="F32" s="114"/>
      <c r="G32" s="114"/>
      <c r="H32" s="66"/>
      <c r="I32" s="43">
        <v>822.16</v>
      </c>
    </row>
    <row r="33" spans="1:9" ht="14.25" customHeight="1">
      <c r="A33" s="113" t="s">
        <v>37</v>
      </c>
      <c r="B33" s="114"/>
      <c r="C33" s="114"/>
      <c r="D33" s="114"/>
      <c r="E33" s="114"/>
      <c r="F33" s="114"/>
      <c r="G33" s="114"/>
      <c r="H33" s="66"/>
      <c r="I33" s="44">
        <v>516.61</v>
      </c>
    </row>
    <row r="34" spans="1:9" ht="13.5" customHeight="1" thickBot="1">
      <c r="A34" s="115" t="s">
        <v>16</v>
      </c>
      <c r="B34" s="116"/>
      <c r="C34" s="116"/>
      <c r="D34" s="116"/>
      <c r="E34" s="116"/>
      <c r="F34" s="116"/>
      <c r="G34" s="116"/>
      <c r="H34" s="117"/>
      <c r="I34" s="45">
        <v>5110.66</v>
      </c>
    </row>
    <row r="35" spans="1:9" ht="12.75" customHeight="1">
      <c r="A35" s="121" t="s">
        <v>25</v>
      </c>
      <c r="B35" s="122" t="s">
        <v>23</v>
      </c>
      <c r="C35" s="122" t="s">
        <v>23</v>
      </c>
      <c r="D35" s="122" t="s">
        <v>23</v>
      </c>
      <c r="E35" s="122" t="s">
        <v>23</v>
      </c>
      <c r="F35" s="122" t="s">
        <v>23</v>
      </c>
      <c r="G35" s="122" t="s">
        <v>23</v>
      </c>
      <c r="H35" s="123"/>
      <c r="I35" s="23">
        <v>3316</v>
      </c>
    </row>
    <row r="36" spans="1:9" ht="12.75" customHeight="1">
      <c r="A36" s="90" t="s">
        <v>64</v>
      </c>
      <c r="B36" s="91" t="s">
        <v>23</v>
      </c>
      <c r="C36" s="91" t="s">
        <v>23</v>
      </c>
      <c r="D36" s="91" t="s">
        <v>23</v>
      </c>
      <c r="E36" s="91" t="s">
        <v>23</v>
      </c>
      <c r="F36" s="91" t="s">
        <v>23</v>
      </c>
      <c r="G36" s="91" t="s">
        <v>23</v>
      </c>
      <c r="H36" s="85"/>
      <c r="I36" s="23">
        <v>4080</v>
      </c>
    </row>
    <row r="37" spans="1:9" ht="13.5" customHeight="1">
      <c r="A37" s="90" t="s">
        <v>26</v>
      </c>
      <c r="B37" s="91"/>
      <c r="C37" s="91"/>
      <c r="D37" s="91"/>
      <c r="E37" s="91"/>
      <c r="F37" s="91"/>
      <c r="G37" s="91"/>
      <c r="H37" s="85"/>
      <c r="I37" s="19">
        <f>I38+I41+I39+I40</f>
        <v>116401.06</v>
      </c>
    </row>
    <row r="38" spans="1:9" ht="12.75" customHeight="1">
      <c r="A38" s="83" t="s">
        <v>60</v>
      </c>
      <c r="B38" s="84"/>
      <c r="C38" s="84"/>
      <c r="D38" s="84"/>
      <c r="E38" s="84"/>
      <c r="F38" s="84"/>
      <c r="G38" s="84"/>
      <c r="H38" s="85"/>
      <c r="I38" s="24">
        <v>12792.65</v>
      </c>
    </row>
    <row r="39" spans="1:9" ht="12.75" customHeight="1">
      <c r="A39" s="83" t="s">
        <v>61</v>
      </c>
      <c r="B39" s="84"/>
      <c r="C39" s="84"/>
      <c r="D39" s="84"/>
      <c r="E39" s="84"/>
      <c r="F39" s="84"/>
      <c r="G39" s="84"/>
      <c r="H39" s="85"/>
      <c r="I39" s="24">
        <v>83137</v>
      </c>
    </row>
    <row r="40" spans="1:9" ht="12.75" customHeight="1">
      <c r="A40" s="83" t="s">
        <v>62</v>
      </c>
      <c r="B40" s="84"/>
      <c r="C40" s="84"/>
      <c r="D40" s="84"/>
      <c r="E40" s="84"/>
      <c r="F40" s="84"/>
      <c r="G40" s="84"/>
      <c r="H40" s="85"/>
      <c r="I40" s="24">
        <f>8775+3531.17</f>
        <v>12306.17</v>
      </c>
    </row>
    <row r="41" spans="1:9" ht="12" customHeight="1">
      <c r="A41" s="83" t="s">
        <v>63</v>
      </c>
      <c r="B41" s="84"/>
      <c r="C41" s="84"/>
      <c r="D41" s="84"/>
      <c r="E41" s="84"/>
      <c r="F41" s="84"/>
      <c r="G41" s="84"/>
      <c r="H41" s="85"/>
      <c r="I41" s="25">
        <v>8165.24</v>
      </c>
    </row>
    <row r="42" spans="1:9" ht="12.75">
      <c r="A42" s="96" t="s">
        <v>19</v>
      </c>
      <c r="B42" s="97"/>
      <c r="C42" s="97"/>
      <c r="D42" s="97"/>
      <c r="E42" s="97"/>
      <c r="F42" s="97"/>
      <c r="G42" s="97"/>
      <c r="H42" s="85"/>
      <c r="I42" s="19">
        <f>I23+I35+I37+I36</f>
        <v>325316.16000000003</v>
      </c>
    </row>
    <row r="43" spans="1:9" ht="12.75" customHeight="1">
      <c r="A43" s="93" t="s">
        <v>57</v>
      </c>
      <c r="B43" s="94"/>
      <c r="C43" s="94"/>
      <c r="D43" s="94"/>
      <c r="E43" s="94"/>
      <c r="F43" s="94"/>
      <c r="G43" s="94"/>
      <c r="H43" s="66"/>
      <c r="I43" s="19">
        <v>108555.57</v>
      </c>
    </row>
    <row r="44" spans="1:9" ht="12.75" customHeight="1">
      <c r="A44" s="118" t="s">
        <v>30</v>
      </c>
      <c r="B44" s="119"/>
      <c r="C44" s="119"/>
      <c r="D44" s="119"/>
      <c r="E44" s="119"/>
      <c r="F44" s="119"/>
      <c r="G44" s="120"/>
      <c r="H44" s="36"/>
      <c r="I44" s="26"/>
    </row>
    <row r="45" spans="1:9" ht="12.75" customHeight="1">
      <c r="A45" s="93" t="s">
        <v>45</v>
      </c>
      <c r="B45" s="94"/>
      <c r="C45" s="94"/>
      <c r="D45" s="94"/>
      <c r="E45" s="94"/>
      <c r="F45" s="94"/>
      <c r="G45" s="95"/>
      <c r="H45" s="37"/>
      <c r="I45" s="27">
        <v>40350.56</v>
      </c>
    </row>
    <row r="46" spans="1:9" ht="12.75" customHeight="1">
      <c r="A46" s="80" t="s">
        <v>44</v>
      </c>
      <c r="B46" s="81"/>
      <c r="C46" s="81"/>
      <c r="D46" s="81"/>
      <c r="E46" s="81"/>
      <c r="F46" s="81"/>
      <c r="G46" s="82"/>
      <c r="H46" s="35"/>
      <c r="I46" s="27">
        <v>233898.25</v>
      </c>
    </row>
    <row r="47" spans="1:9" ht="12.75" customHeight="1">
      <c r="A47" s="98" t="s">
        <v>31</v>
      </c>
      <c r="B47" s="99"/>
      <c r="C47" s="99"/>
      <c r="D47" s="99"/>
      <c r="E47" s="99"/>
      <c r="F47" s="99"/>
      <c r="G47" s="100"/>
      <c r="H47" s="38"/>
      <c r="I47" s="26">
        <v>103137.12</v>
      </c>
    </row>
    <row r="48" spans="1:9" ht="12.75" customHeight="1">
      <c r="A48" s="98" t="s">
        <v>32</v>
      </c>
      <c r="B48" s="99"/>
      <c r="C48" s="99"/>
      <c r="D48" s="99"/>
      <c r="E48" s="99"/>
      <c r="F48" s="99"/>
      <c r="G48" s="100"/>
      <c r="H48" s="38"/>
      <c r="I48" s="26">
        <v>98176.58</v>
      </c>
    </row>
    <row r="49" spans="1:9" ht="12.75" customHeight="1">
      <c r="A49" s="98" t="s">
        <v>33</v>
      </c>
      <c r="B49" s="99"/>
      <c r="C49" s="99"/>
      <c r="D49" s="99"/>
      <c r="E49" s="99"/>
      <c r="F49" s="99"/>
      <c r="G49" s="100"/>
      <c r="H49" s="38"/>
      <c r="I49" s="26">
        <v>744.29</v>
      </c>
    </row>
    <row r="50" spans="1:9" ht="12.75" customHeight="1">
      <c r="A50" s="80" t="s">
        <v>36</v>
      </c>
      <c r="B50" s="81"/>
      <c r="C50" s="81"/>
      <c r="D50" s="81"/>
      <c r="E50" s="81"/>
      <c r="F50" s="81"/>
      <c r="G50" s="82"/>
      <c r="H50" s="35"/>
      <c r="I50" s="27">
        <f>I51</f>
        <v>292992</v>
      </c>
    </row>
    <row r="51" spans="1:9" ht="12.75" customHeight="1">
      <c r="A51" s="64" t="s">
        <v>65</v>
      </c>
      <c r="B51" s="65"/>
      <c r="C51" s="65"/>
      <c r="D51" s="65"/>
      <c r="E51" s="65"/>
      <c r="F51" s="65"/>
      <c r="G51" s="92"/>
      <c r="H51" s="35"/>
      <c r="I51" s="26">
        <v>292992</v>
      </c>
    </row>
    <row r="52" spans="1:9" ht="12.75" customHeight="1">
      <c r="A52" s="80" t="s">
        <v>58</v>
      </c>
      <c r="B52" s="81"/>
      <c r="C52" s="81"/>
      <c r="D52" s="81"/>
      <c r="E52" s="81"/>
      <c r="F52" s="81"/>
      <c r="G52" s="82"/>
      <c r="H52" s="35"/>
      <c r="I52" s="27">
        <v>39464.56</v>
      </c>
    </row>
    <row r="53" spans="1:9" ht="12.75" customHeight="1">
      <c r="A53" s="93" t="s">
        <v>59</v>
      </c>
      <c r="B53" s="94"/>
      <c r="C53" s="94"/>
      <c r="D53" s="94"/>
      <c r="E53" s="94"/>
      <c r="F53" s="94"/>
      <c r="G53" s="95"/>
      <c r="H53" s="37"/>
      <c r="I53" s="27">
        <v>45311.1</v>
      </c>
    </row>
    <row r="54" spans="1:9" ht="11.25" customHeight="1">
      <c r="A54" s="64" t="s">
        <v>20</v>
      </c>
      <c r="B54" s="65"/>
      <c r="C54" s="65"/>
      <c r="D54" s="65"/>
      <c r="E54" s="65"/>
      <c r="F54" s="65"/>
      <c r="G54" s="92"/>
      <c r="H54" s="39"/>
      <c r="I54" s="46">
        <v>4180.15</v>
      </c>
    </row>
    <row r="55" spans="1:9" ht="12" customHeight="1">
      <c r="A55" s="103" t="s">
        <v>66</v>
      </c>
      <c r="B55" s="104"/>
      <c r="C55" s="103" t="s">
        <v>46</v>
      </c>
      <c r="D55" s="105"/>
      <c r="E55" s="106" t="s">
        <v>67</v>
      </c>
      <c r="F55" s="107"/>
      <c r="G55" s="108" t="s">
        <v>47</v>
      </c>
      <c r="H55" s="40"/>
      <c r="I55" s="28"/>
    </row>
    <row r="56" spans="1:9" ht="12" customHeight="1" thickBot="1">
      <c r="A56" s="29" t="s">
        <v>28</v>
      </c>
      <c r="B56" s="30" t="s">
        <v>29</v>
      </c>
      <c r="C56" s="29" t="s">
        <v>28</v>
      </c>
      <c r="D56" s="30" t="s">
        <v>29</v>
      </c>
      <c r="E56" s="29" t="s">
        <v>28</v>
      </c>
      <c r="F56" s="31" t="s">
        <v>29</v>
      </c>
      <c r="G56" s="109"/>
      <c r="H56" s="40"/>
      <c r="I56" s="28"/>
    </row>
    <row r="57" spans="1:9" ht="12" customHeight="1">
      <c r="A57" s="24">
        <v>214839.92</v>
      </c>
      <c r="B57" s="24">
        <v>249218.12</v>
      </c>
      <c r="C57" s="24">
        <v>211508.83</v>
      </c>
      <c r="D57" s="24">
        <v>208687.7</v>
      </c>
      <c r="E57" s="24">
        <f>I20</f>
        <v>251385.25</v>
      </c>
      <c r="F57" s="25">
        <f>I21</f>
        <v>325316.16000000003</v>
      </c>
      <c r="G57" s="32">
        <f>A57+C57-B57-D57+E57-F57</f>
        <v>-105487.98000000004</v>
      </c>
      <c r="H57" s="41"/>
      <c r="I57" s="28"/>
    </row>
    <row r="58" spans="1:9" ht="12.75">
      <c r="A58" s="33"/>
      <c r="B58" s="34" t="s">
        <v>21</v>
      </c>
      <c r="C58" s="34"/>
      <c r="D58" s="34" t="s">
        <v>22</v>
      </c>
      <c r="E58" s="34"/>
      <c r="F58" s="33"/>
      <c r="G58" s="33"/>
      <c r="H58" s="33"/>
      <c r="I58" s="33"/>
    </row>
    <row r="59" spans="1:9" ht="12" customHeight="1">
      <c r="A59" s="101" t="s">
        <v>43</v>
      </c>
      <c r="B59" s="102"/>
      <c r="C59" s="102"/>
      <c r="D59" s="102"/>
      <c r="E59" s="102"/>
      <c r="F59" s="102"/>
      <c r="G59" s="102"/>
      <c r="H59" s="102"/>
      <c r="I59" s="102"/>
    </row>
  </sheetData>
  <sheetProtection/>
  <mergeCells count="61">
    <mergeCell ref="A22:H22"/>
    <mergeCell ref="A23:H23"/>
    <mergeCell ref="A24:H24"/>
    <mergeCell ref="A28:H28"/>
    <mergeCell ref="A29:H29"/>
    <mergeCell ref="A43:H43"/>
    <mergeCell ref="A30:H30"/>
    <mergeCell ref="A31:H31"/>
    <mergeCell ref="A33:H33"/>
    <mergeCell ref="A34:H34"/>
    <mergeCell ref="A44:G44"/>
    <mergeCell ref="A35:H35"/>
    <mergeCell ref="A36:H36"/>
    <mergeCell ref="A32:H32"/>
    <mergeCell ref="A45:G45"/>
    <mergeCell ref="A49:G49"/>
    <mergeCell ref="A48:G48"/>
    <mergeCell ref="A46:G46"/>
    <mergeCell ref="A47:G47"/>
    <mergeCell ref="A59:I59"/>
    <mergeCell ref="A55:B55"/>
    <mergeCell ref="C55:D55"/>
    <mergeCell ref="E55:F55"/>
    <mergeCell ref="G55:G56"/>
    <mergeCell ref="A52:G52"/>
    <mergeCell ref="A37:H37"/>
    <mergeCell ref="A38:H38"/>
    <mergeCell ref="A51:G51"/>
    <mergeCell ref="A53:G53"/>
    <mergeCell ref="A54:G54"/>
    <mergeCell ref="A39:H39"/>
    <mergeCell ref="A40:H40"/>
    <mergeCell ref="A41:H41"/>
    <mergeCell ref="A42:H42"/>
    <mergeCell ref="A50:G50"/>
    <mergeCell ref="A25:H25"/>
    <mergeCell ref="A26:H26"/>
    <mergeCell ref="A27:H27"/>
    <mergeCell ref="A13:D13"/>
    <mergeCell ref="A14:D14"/>
    <mergeCell ref="A16:D16"/>
    <mergeCell ref="A18:D18"/>
    <mergeCell ref="A19:H19"/>
    <mergeCell ref="A20:H20"/>
    <mergeCell ref="A21:H21"/>
    <mergeCell ref="A1:I1"/>
    <mergeCell ref="A2:I2"/>
    <mergeCell ref="A3:I3"/>
    <mergeCell ref="A4:C4"/>
    <mergeCell ref="I5:I6"/>
    <mergeCell ref="E5:E6"/>
    <mergeCell ref="G5:G6"/>
    <mergeCell ref="A5:D6"/>
    <mergeCell ref="H5:H6"/>
    <mergeCell ref="F5:F6"/>
    <mergeCell ref="A17:D17"/>
    <mergeCell ref="A15:D15"/>
    <mergeCell ref="A12:D12"/>
    <mergeCell ref="A8:D8"/>
    <mergeCell ref="A7:D7"/>
    <mergeCell ref="A9:D9"/>
  </mergeCells>
  <printOptions/>
  <pageMargins left="0.35433070866141736" right="0.5511811023622047" top="0.1968503937007874" bottom="0.1968503937007874" header="0.11811023622047245" footer="0.118110236220472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2023-02-21T10:08:28Z</cp:lastPrinted>
  <dcterms:created xsi:type="dcterms:W3CDTF">1996-10-08T23:32:33Z</dcterms:created>
  <dcterms:modified xsi:type="dcterms:W3CDTF">2023-02-21T10:08:41Z</dcterms:modified>
  <cp:category/>
  <cp:version/>
  <cp:contentType/>
  <cp:contentStatus/>
</cp:coreProperties>
</file>