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'Лист1'!$A$1:$H$47</definedName>
  </definedNames>
  <calcPr fullCalcOnLoad="1"/>
</workbook>
</file>

<file path=xl/sharedStrings.xml><?xml version="1.0" encoding="utf-8"?>
<sst xmlns="http://schemas.openxmlformats.org/spreadsheetml/2006/main" count="60" uniqueCount="50">
  <si>
    <t>Приватиз.</t>
  </si>
  <si>
    <t>Муницип.</t>
  </si>
  <si>
    <t>в т. ч. Содержание жилья (руб/м2)</t>
  </si>
  <si>
    <t>день</t>
  </si>
  <si>
    <t>ночь</t>
  </si>
  <si>
    <t>Начислено</t>
  </si>
  <si>
    <t>Собрано</t>
  </si>
  <si>
    <t>Выполнено</t>
  </si>
  <si>
    <t>Содержание и текущий ремонт</t>
  </si>
  <si>
    <t>руб./год</t>
  </si>
  <si>
    <t>Содержание общего имущества и уборка придом.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</si>
  <si>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 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</si>
  <si>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Электроэнергия мест общего пользования</t>
  </si>
  <si>
    <r>
      <t xml:space="preserve">Цеховые затраты: </t>
    </r>
    <r>
      <rPr>
        <i/>
        <sz val="10"/>
        <rFont val="Arial"/>
        <family val="2"/>
      </rPr>
      <t>коммунальные услуги, амортизация  здания склада, услуги связи (диспетчер) и т.п.</t>
    </r>
  </si>
  <si>
    <r>
      <t xml:space="preserve">Общехозяйственные расходы: </t>
    </r>
    <r>
      <rPr>
        <i/>
        <sz val="10"/>
        <rFont val="Arial"/>
        <family val="2"/>
      </rPr>
      <t>содержание офиса, зарплата и отчисления управленческого персонала, информационно-техническое обслуживание программ, расходы по лицензированию, юридические услуги, услуги банка, связь и т.п.</t>
    </r>
  </si>
  <si>
    <t>Итого</t>
  </si>
  <si>
    <t>Получено средств по результатам претензионно-исковой работы</t>
  </si>
  <si>
    <t>Техническое обслуживание ВДГО (руб/м2)</t>
  </si>
  <si>
    <t>Техническое обслуживание ВДГО</t>
  </si>
  <si>
    <t>Утвержденный тариф на содержание жилого помещения</t>
  </si>
  <si>
    <t>Общая площадь жилых помещений м2</t>
  </si>
  <si>
    <t>Техническое диагностирование ВДГО (руб/м2)</t>
  </si>
  <si>
    <t xml:space="preserve"> ХВС СОИ (руб./м3)</t>
  </si>
  <si>
    <t xml:space="preserve"> Электроэнергия СОИ (руб./Квт.ч)</t>
  </si>
  <si>
    <r>
      <t xml:space="preserve">Коммунальный ресурс на СОИ </t>
    </r>
    <r>
      <rPr>
        <b/>
        <sz val="10"/>
        <rFont val="Arial"/>
        <family val="2"/>
      </rPr>
      <t>(перечисляемый в РСО)</t>
    </r>
    <r>
      <rPr>
        <sz val="10"/>
        <rFont val="Arial"/>
        <family val="2"/>
      </rPr>
      <t>, в том числе:</t>
    </r>
  </si>
  <si>
    <t>Водоотведение СОИ(руб/м3)</t>
  </si>
  <si>
    <t>Отчеты по годам о финансово-хозяйственной деятельности размещены на сайте:   www. ukservis.ru</t>
  </si>
  <si>
    <t>Директор ООО "Кузнечное сервис"</t>
  </si>
  <si>
    <t>Механизированная уборка придомовой территории</t>
  </si>
  <si>
    <t>М.В. Титуленко</t>
  </si>
  <si>
    <t xml:space="preserve">доходы  </t>
  </si>
  <si>
    <t xml:space="preserve">расходы </t>
  </si>
  <si>
    <t xml:space="preserve">Отчет о финансово-хозяйственной деятельности МКД за 2023г. </t>
  </si>
  <si>
    <t>с 01.01.23г</t>
  </si>
  <si>
    <t>c 01.11.23</t>
  </si>
  <si>
    <t xml:space="preserve">          Текущий ремонт (руб/м2)</t>
  </si>
  <si>
    <t>Задолженность населения за содержание и текущий ремонт на 01.01.2024г.</t>
  </si>
  <si>
    <t>Специальный счет на капитальный ремонт</t>
  </si>
  <si>
    <t>Задолженность населения по взносам на капитальный ремонт на 01.01.2023г.</t>
  </si>
  <si>
    <t>Остаток средств на специальном счете на 01.01.2023г.</t>
  </si>
  <si>
    <t>Начислено взносов на капитальный ремонт</t>
  </si>
  <si>
    <t>Собрано взносов на капитальный ремонт</t>
  </si>
  <si>
    <t>Выполнено капитального ремонта</t>
  </si>
  <si>
    <t>Остаток средств на специальном счете на 01.01.2024г.</t>
  </si>
  <si>
    <t>Задолженность населения по взносам на капитальный ремонт на 01.01.2024г.</t>
  </si>
  <si>
    <t xml:space="preserve">Собрано пени по взносову на капитальный ремонт </t>
  </si>
  <si>
    <t>Приозерское шоссе д.9</t>
  </si>
  <si>
    <t>Проценты банка</t>
  </si>
  <si>
    <t>Остаток средств</t>
  </si>
  <si>
    <t>Текущий ремонт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</si>
</sst>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00000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Border="1" applyAlignment="1">
      <alignment vertical="justify"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0" fontId="0" fillId="0" borderId="16" xfId="0" applyFont="1" applyBorder="1" applyAlignment="1">
      <alignment vertical="justify"/>
    </xf>
    <xf numFmtId="0" fontId="0" fillId="0" borderId="17" xfId="0" applyFont="1" applyBorder="1" applyAlignment="1">
      <alignment vertical="justify"/>
    </xf>
    <xf numFmtId="0" fontId="0" fillId="0" borderId="14" xfId="0" applyFont="1" applyBorder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6" xfId="0" applyFont="1" applyBorder="1" applyAlignment="1">
      <alignment horizontal="left" vertical="justify"/>
    </xf>
    <xf numFmtId="0" fontId="0" fillId="0" borderId="17" xfId="0" applyFont="1" applyBorder="1" applyAlignment="1">
      <alignment horizontal="left" vertical="justify"/>
    </xf>
    <xf numFmtId="0" fontId="0" fillId="0" borderId="14" xfId="0" applyBorder="1" applyAlignment="1">
      <alignment horizontal="left" vertical="justify"/>
    </xf>
    <xf numFmtId="0" fontId="1" fillId="0" borderId="16" xfId="0" applyFont="1" applyBorder="1" applyAlignment="1">
      <alignment horizontal="center" vertical="justify"/>
    </xf>
    <xf numFmtId="0" fontId="1" fillId="0" borderId="17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0" fillId="0" borderId="17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justify"/>
    </xf>
    <xf numFmtId="0" fontId="1" fillId="0" borderId="19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justify" wrapText="1"/>
    </xf>
    <xf numFmtId="0" fontId="0" fillId="0" borderId="17" xfId="0" applyFont="1" applyBorder="1" applyAlignment="1">
      <alignment vertical="justify" wrapText="1"/>
    </xf>
    <xf numFmtId="0" fontId="0" fillId="0" borderId="14" xfId="0" applyBorder="1" applyAlignment="1">
      <alignment vertical="justify" wrapText="1"/>
    </xf>
    <xf numFmtId="0" fontId="0" fillId="0" borderId="14" xfId="0" applyBorder="1" applyAlignment="1">
      <alignment vertical="justify"/>
    </xf>
    <xf numFmtId="0" fontId="4" fillId="0" borderId="16" xfId="0" applyFont="1" applyBorder="1" applyAlignment="1">
      <alignment vertical="justify"/>
    </xf>
    <xf numFmtId="0" fontId="4" fillId="0" borderId="17" xfId="0" applyFont="1" applyBorder="1" applyAlignment="1">
      <alignment vertical="justify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justify"/>
    </xf>
    <xf numFmtId="0" fontId="5" fillId="0" borderId="25" xfId="0" applyFont="1" applyBorder="1" applyAlignment="1">
      <alignment horizontal="center" vertical="justify"/>
    </xf>
    <xf numFmtId="0" fontId="0" fillId="0" borderId="26" xfId="0" applyBorder="1" applyAlignment="1">
      <alignment horizontal="center" vertical="justify"/>
    </xf>
    <xf numFmtId="0" fontId="6" fillId="0" borderId="0" xfId="0" applyFont="1" applyFill="1" applyBorder="1" applyAlignment="1">
      <alignment horizontal="left" vertical="justify"/>
    </xf>
    <xf numFmtId="0" fontId="6" fillId="0" borderId="0" xfId="0" applyFont="1" applyAlignment="1">
      <alignment horizontal="left"/>
    </xf>
    <xf numFmtId="0" fontId="0" fillId="0" borderId="14" xfId="0" applyFont="1" applyBorder="1" applyAlignment="1">
      <alignment horizontal="center" vertical="justify"/>
    </xf>
    <xf numFmtId="0" fontId="3" fillId="0" borderId="10" xfId="0" applyFont="1" applyFill="1" applyBorder="1" applyAlignment="1">
      <alignment vertical="justify"/>
    </xf>
    <xf numFmtId="0" fontId="3" fillId="0" borderId="10" xfId="0" applyFont="1" applyBorder="1" applyAlignment="1">
      <alignment vertical="justify"/>
    </xf>
    <xf numFmtId="0" fontId="4" fillId="0" borderId="27" xfId="0" applyFont="1" applyBorder="1" applyAlignment="1">
      <alignment vertical="justify"/>
    </xf>
    <xf numFmtId="0" fontId="4" fillId="0" borderId="28" xfId="0" applyFont="1" applyBorder="1" applyAlignment="1">
      <alignment vertical="justify"/>
    </xf>
    <xf numFmtId="0" fontId="0" fillId="0" borderId="29" xfId="0" applyBorder="1" applyAlignment="1">
      <alignment vertical="justify"/>
    </xf>
    <xf numFmtId="0" fontId="1" fillId="0" borderId="16" xfId="0" applyFont="1" applyBorder="1" applyAlignment="1">
      <alignment vertical="justify"/>
    </xf>
    <xf numFmtId="0" fontId="1" fillId="0" borderId="17" xfId="0" applyFont="1" applyBorder="1" applyAlignment="1">
      <alignment vertical="justify"/>
    </xf>
    <xf numFmtId="0" fontId="1" fillId="0" borderId="16" xfId="0" applyFont="1" applyFill="1" applyBorder="1" applyAlignment="1">
      <alignment horizontal="center" vertical="justify"/>
    </xf>
    <xf numFmtId="0" fontId="1" fillId="0" borderId="17" xfId="0" applyFont="1" applyFill="1" applyBorder="1" applyAlignment="1">
      <alignment horizontal="center" vertical="justify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0" xfId="0" applyFont="1" applyBorder="1" applyAlignment="1">
      <alignment horizontal="center" vertical="justify"/>
    </xf>
    <xf numFmtId="0" fontId="0" fillId="0" borderId="30" xfId="0" applyFont="1" applyBorder="1" applyAlignment="1">
      <alignment vertical="justify" wrapText="1"/>
    </xf>
    <xf numFmtId="0" fontId="0" fillId="0" borderId="25" xfId="0" applyFont="1" applyBorder="1" applyAlignment="1">
      <alignment vertical="justify" wrapText="1"/>
    </xf>
    <xf numFmtId="0" fontId="0" fillId="0" borderId="26" xfId="0" applyBorder="1" applyAlignment="1">
      <alignment vertical="justify" wrapText="1"/>
    </xf>
    <xf numFmtId="0" fontId="0" fillId="0" borderId="3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45" sqref="G45"/>
    </sheetView>
  </sheetViews>
  <sheetFormatPr defaultColWidth="9.140625" defaultRowHeight="12.75"/>
  <cols>
    <col min="1" max="1" width="10.00390625" style="0" customWidth="1"/>
    <col min="2" max="2" width="10.421875" style="0" customWidth="1"/>
    <col min="3" max="3" width="16.00390625" style="0" customWidth="1"/>
    <col min="4" max="4" width="10.140625" style="0" customWidth="1"/>
    <col min="5" max="5" width="9.57421875" style="0" customWidth="1"/>
    <col min="6" max="6" width="10.28125" style="0" customWidth="1"/>
    <col min="7" max="7" width="9.57421875" style="0" customWidth="1"/>
    <col min="8" max="8" width="12.57421875" style="0" customWidth="1"/>
    <col min="9" max="9" width="12.28125" style="0" customWidth="1"/>
    <col min="10" max="10" width="11.7109375" style="0" customWidth="1"/>
  </cols>
  <sheetData>
    <row r="1" spans="1:8" ht="15.75">
      <c r="A1" s="59" t="s">
        <v>32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46</v>
      </c>
      <c r="B2" s="60"/>
      <c r="C2" s="60"/>
      <c r="D2" s="60"/>
      <c r="E2" s="60"/>
      <c r="F2" s="60"/>
      <c r="G2" s="60"/>
      <c r="H2" s="60"/>
    </row>
    <row r="3" spans="1:8" ht="18.75" customHeight="1">
      <c r="A3" s="61" t="s">
        <v>20</v>
      </c>
      <c r="B3" s="61"/>
      <c r="C3" s="61"/>
      <c r="D3" s="24">
        <v>962.2</v>
      </c>
      <c r="E3" s="8" t="s">
        <v>0</v>
      </c>
      <c r="F3" s="23">
        <v>920.6</v>
      </c>
      <c r="G3" s="27" t="s">
        <v>1</v>
      </c>
      <c r="H3" s="1">
        <v>41.6</v>
      </c>
    </row>
    <row r="4" spans="1:8" ht="27.75" customHeight="1">
      <c r="A4" s="49" t="s">
        <v>19</v>
      </c>
      <c r="B4" s="50"/>
      <c r="C4" s="50"/>
      <c r="D4" s="50"/>
      <c r="E4" s="50"/>
      <c r="F4" s="22" t="s">
        <v>33</v>
      </c>
      <c r="G4" s="25" t="s">
        <v>34</v>
      </c>
      <c r="H4" s="26"/>
    </row>
    <row r="5" spans="1:8" ht="12.75">
      <c r="A5" s="68" t="s">
        <v>15</v>
      </c>
      <c r="B5" s="69"/>
      <c r="C5" s="69"/>
      <c r="D5" s="69"/>
      <c r="E5" s="70"/>
      <c r="F5" s="13">
        <f>F6+F7+F8</f>
        <v>21.61</v>
      </c>
      <c r="G5" s="13">
        <f>G6+G7+G8</f>
        <v>25.930000000000003</v>
      </c>
      <c r="H5" s="13"/>
    </row>
    <row r="6" spans="1:8" ht="12.75">
      <c r="A6" s="71" t="s">
        <v>2</v>
      </c>
      <c r="B6" s="72"/>
      <c r="C6" s="72"/>
      <c r="D6" s="72"/>
      <c r="E6" s="73"/>
      <c r="F6" s="4">
        <v>16.55</v>
      </c>
      <c r="G6" s="4">
        <v>20.62</v>
      </c>
      <c r="H6" s="11"/>
    </row>
    <row r="7" spans="1:8" ht="12.75">
      <c r="A7" s="74" t="s">
        <v>35</v>
      </c>
      <c r="B7" s="75"/>
      <c r="C7" s="75"/>
      <c r="D7" s="75"/>
      <c r="E7" s="73"/>
      <c r="F7" s="11">
        <v>4.77</v>
      </c>
      <c r="G7" s="5">
        <v>5.01</v>
      </c>
      <c r="H7" s="5"/>
    </row>
    <row r="8" spans="1:8" ht="12.75">
      <c r="A8" s="51" t="s">
        <v>17</v>
      </c>
      <c r="B8" s="52"/>
      <c r="C8" s="52"/>
      <c r="D8" s="52"/>
      <c r="E8" s="53"/>
      <c r="F8" s="11">
        <v>0.29</v>
      </c>
      <c r="G8" s="5">
        <v>0.3</v>
      </c>
      <c r="H8" s="5"/>
    </row>
    <row r="9" spans="1:8" ht="12.75">
      <c r="A9" s="51" t="s">
        <v>21</v>
      </c>
      <c r="B9" s="52"/>
      <c r="C9" s="52"/>
      <c r="D9" s="52"/>
      <c r="E9" s="53"/>
      <c r="F9" s="5">
        <v>0</v>
      </c>
      <c r="G9" s="5">
        <v>0</v>
      </c>
      <c r="H9" s="5"/>
    </row>
    <row r="10" spans="1:8" ht="12.75">
      <c r="A10" s="54" t="s">
        <v>22</v>
      </c>
      <c r="B10" s="54"/>
      <c r="C10" s="54"/>
      <c r="D10" s="54"/>
      <c r="E10" s="55"/>
      <c r="F10" s="7">
        <v>41.81</v>
      </c>
      <c r="G10" s="7">
        <v>41.81</v>
      </c>
      <c r="H10" s="6"/>
    </row>
    <row r="11" spans="1:8" ht="12.75">
      <c r="A11" s="56" t="s">
        <v>25</v>
      </c>
      <c r="B11" s="57"/>
      <c r="C11" s="57"/>
      <c r="D11" s="57"/>
      <c r="E11" s="58"/>
      <c r="F11" s="20">
        <v>34.88</v>
      </c>
      <c r="G11" s="20">
        <v>34.88</v>
      </c>
      <c r="H11" s="6"/>
    </row>
    <row r="12" spans="1:8" ht="12.75">
      <c r="A12" s="76" t="s">
        <v>23</v>
      </c>
      <c r="B12" s="77"/>
      <c r="C12" s="77"/>
      <c r="D12" s="77"/>
      <c r="E12" s="58"/>
      <c r="F12" s="7"/>
      <c r="G12" s="7"/>
      <c r="H12" s="6"/>
    </row>
    <row r="13" spans="1:8" ht="12.75">
      <c r="A13" s="76" t="s">
        <v>3</v>
      </c>
      <c r="B13" s="77"/>
      <c r="C13" s="77"/>
      <c r="D13" s="77"/>
      <c r="E13" s="58"/>
      <c r="F13" s="7">
        <v>5.68</v>
      </c>
      <c r="G13" s="7">
        <v>5.68</v>
      </c>
      <c r="H13" s="6"/>
    </row>
    <row r="14" spans="1:8" ht="12.75">
      <c r="A14" s="76" t="s">
        <v>4</v>
      </c>
      <c r="B14" s="77"/>
      <c r="C14" s="77"/>
      <c r="D14" s="77"/>
      <c r="E14" s="58"/>
      <c r="F14" s="7">
        <v>3.09</v>
      </c>
      <c r="G14" s="7">
        <v>3.09</v>
      </c>
      <c r="H14" s="6"/>
    </row>
    <row r="15" spans="1:8" ht="12.75" customHeight="1">
      <c r="A15" s="44" t="s">
        <v>5</v>
      </c>
      <c r="B15" s="45"/>
      <c r="C15" s="45"/>
      <c r="D15" s="45"/>
      <c r="E15" s="45"/>
      <c r="F15" s="83"/>
      <c r="G15" s="18"/>
      <c r="H15" s="3">
        <v>278602.41</v>
      </c>
    </row>
    <row r="16" spans="1:8" ht="12.75">
      <c r="A16" s="44" t="s">
        <v>6</v>
      </c>
      <c r="B16" s="45"/>
      <c r="C16" s="45"/>
      <c r="D16" s="45"/>
      <c r="E16" s="45"/>
      <c r="F16" s="83"/>
      <c r="G16" s="18"/>
      <c r="H16" s="3">
        <v>270715.94</v>
      </c>
    </row>
    <row r="17" spans="1:8" ht="12.75" customHeight="1">
      <c r="A17" s="44" t="s">
        <v>7</v>
      </c>
      <c r="B17" s="45"/>
      <c r="C17" s="45"/>
      <c r="D17" s="45"/>
      <c r="E17" s="45"/>
      <c r="F17" s="83"/>
      <c r="G17" s="18"/>
      <c r="H17" s="12">
        <f>H30</f>
        <v>226415.19</v>
      </c>
    </row>
    <row r="18" spans="1:8" ht="15" customHeight="1">
      <c r="A18" s="84" t="s">
        <v>8</v>
      </c>
      <c r="B18" s="84"/>
      <c r="C18" s="84"/>
      <c r="D18" s="84"/>
      <c r="E18" s="84"/>
      <c r="F18" s="85"/>
      <c r="G18" s="19"/>
      <c r="H18" s="3" t="s">
        <v>9</v>
      </c>
    </row>
    <row r="19" spans="1:8" ht="16.5" customHeight="1">
      <c r="A19" s="66" t="s">
        <v>10</v>
      </c>
      <c r="B19" s="67"/>
      <c r="C19" s="67"/>
      <c r="D19" s="67"/>
      <c r="E19" s="67"/>
      <c r="F19" s="67"/>
      <c r="G19" s="65"/>
      <c r="H19" s="13">
        <f>H23+H22+H20+H21+H24</f>
        <v>222899.19</v>
      </c>
    </row>
    <row r="20" spans="1:8" ht="88.5" customHeight="1">
      <c r="A20" s="62" t="s">
        <v>11</v>
      </c>
      <c r="B20" s="63"/>
      <c r="C20" s="63"/>
      <c r="D20" s="63"/>
      <c r="E20" s="63"/>
      <c r="F20" s="63"/>
      <c r="G20" s="64"/>
      <c r="H20" s="6">
        <f>127.18+44.42+5509.57+95141.19+46.78+20102.69</f>
        <v>120971.83</v>
      </c>
    </row>
    <row r="21" spans="1:8" ht="12.75" customHeight="1">
      <c r="A21" s="33" t="s">
        <v>28</v>
      </c>
      <c r="B21" s="34"/>
      <c r="C21" s="34"/>
      <c r="D21" s="34"/>
      <c r="E21" s="34"/>
      <c r="F21" s="34"/>
      <c r="G21" s="65"/>
      <c r="H21" s="6">
        <f>797.4+100.58</f>
        <v>897.98</v>
      </c>
    </row>
    <row r="22" spans="1:8" ht="25.5" customHeight="1">
      <c r="A22" s="62" t="s">
        <v>13</v>
      </c>
      <c r="B22" s="63"/>
      <c r="C22" s="63"/>
      <c r="D22" s="63"/>
      <c r="E22" s="63"/>
      <c r="F22" s="63"/>
      <c r="G22" s="64"/>
      <c r="H22" s="6">
        <f>649.92+132.68+21.2+17.04+571.99+12404.86</f>
        <v>13797.69</v>
      </c>
    </row>
    <row r="23" spans="1:8" ht="38.25" customHeight="1" thickBot="1">
      <c r="A23" s="97" t="s">
        <v>14</v>
      </c>
      <c r="B23" s="98"/>
      <c r="C23" s="98"/>
      <c r="D23" s="98"/>
      <c r="E23" s="98"/>
      <c r="F23" s="98"/>
      <c r="G23" s="99"/>
      <c r="H23" s="14">
        <v>83890.42</v>
      </c>
    </row>
    <row r="24" spans="1:8" ht="18.75" customHeight="1">
      <c r="A24" s="100" t="s">
        <v>24</v>
      </c>
      <c r="B24" s="101"/>
      <c r="C24" s="101"/>
      <c r="D24" s="101"/>
      <c r="E24" s="101"/>
      <c r="F24" s="101"/>
      <c r="G24" s="102"/>
      <c r="H24" s="15">
        <f>H25</f>
        <v>3341.27</v>
      </c>
    </row>
    <row r="25" spans="1:8" ht="12" customHeight="1" thickBot="1">
      <c r="A25" s="78" t="s">
        <v>12</v>
      </c>
      <c r="B25" s="79"/>
      <c r="C25" s="79"/>
      <c r="D25" s="79"/>
      <c r="E25" s="79"/>
      <c r="F25" s="79"/>
      <c r="G25" s="80"/>
      <c r="H25" s="28">
        <v>3341.27</v>
      </c>
    </row>
    <row r="26" spans="1:8" ht="15" customHeight="1">
      <c r="A26" s="86" t="s">
        <v>18</v>
      </c>
      <c r="B26" s="87" t="s">
        <v>17</v>
      </c>
      <c r="C26" s="87" t="s">
        <v>17</v>
      </c>
      <c r="D26" s="87" t="s">
        <v>17</v>
      </c>
      <c r="E26" s="87" t="s">
        <v>17</v>
      </c>
      <c r="F26" s="87" t="s">
        <v>17</v>
      </c>
      <c r="G26" s="88"/>
      <c r="H26" s="16">
        <v>3516</v>
      </c>
    </row>
    <row r="27" spans="1:8" ht="14.25" customHeight="1">
      <c r="A27" s="66" t="s">
        <v>49</v>
      </c>
      <c r="B27" s="67"/>
      <c r="C27" s="67"/>
      <c r="D27" s="67"/>
      <c r="E27" s="67"/>
      <c r="F27" s="67"/>
      <c r="G27" s="65"/>
      <c r="H27" s="13">
        <f>H28+H29</f>
        <v>0</v>
      </c>
    </row>
    <row r="28" spans="1:8" ht="12.75" customHeight="1" hidden="1">
      <c r="A28" s="33"/>
      <c r="B28" s="34"/>
      <c r="C28" s="34"/>
      <c r="D28" s="34"/>
      <c r="E28" s="34"/>
      <c r="F28" s="34"/>
      <c r="G28" s="35"/>
      <c r="H28" s="5"/>
    </row>
    <row r="29" spans="1:8" ht="12.75" customHeight="1" hidden="1">
      <c r="A29" s="33"/>
      <c r="B29" s="34"/>
      <c r="C29" s="34"/>
      <c r="D29" s="34"/>
      <c r="E29" s="34"/>
      <c r="F29" s="34"/>
      <c r="G29" s="35"/>
      <c r="H29" s="5"/>
    </row>
    <row r="30" spans="1:8" ht="12.75">
      <c r="A30" s="89" t="s">
        <v>15</v>
      </c>
      <c r="B30" s="90"/>
      <c r="C30" s="90"/>
      <c r="D30" s="90"/>
      <c r="E30" s="90"/>
      <c r="F30" s="90"/>
      <c r="G30" s="65"/>
      <c r="H30" s="13">
        <f>H19+H27+H26</f>
        <v>226415.19</v>
      </c>
    </row>
    <row r="31" spans="1:8" ht="12.75" customHeight="1">
      <c r="A31" s="91" t="s">
        <v>36</v>
      </c>
      <c r="B31" s="92"/>
      <c r="C31" s="92"/>
      <c r="D31" s="92"/>
      <c r="E31" s="92"/>
      <c r="F31" s="92"/>
      <c r="G31" s="43"/>
      <c r="H31" s="12">
        <v>208493.05</v>
      </c>
    </row>
    <row r="32" spans="1:8" ht="12.75" customHeight="1">
      <c r="A32" s="44" t="s">
        <v>16</v>
      </c>
      <c r="B32" s="45"/>
      <c r="C32" s="45"/>
      <c r="D32" s="45"/>
      <c r="E32" s="45"/>
      <c r="F32" s="45"/>
      <c r="G32" s="43"/>
      <c r="H32" s="11">
        <v>11701.32</v>
      </c>
    </row>
    <row r="33" spans="1:8" ht="12.75" customHeight="1">
      <c r="A33" s="93" t="s">
        <v>37</v>
      </c>
      <c r="B33" s="94"/>
      <c r="C33" s="94"/>
      <c r="D33" s="94"/>
      <c r="E33" s="94"/>
      <c r="F33" s="94"/>
      <c r="G33" s="95"/>
      <c r="H33" s="12"/>
    </row>
    <row r="34" spans="1:8" ht="12.75" customHeight="1">
      <c r="A34" s="41" t="s">
        <v>38</v>
      </c>
      <c r="B34" s="42"/>
      <c r="C34" s="42"/>
      <c r="D34" s="42"/>
      <c r="E34" s="42"/>
      <c r="F34" s="42"/>
      <c r="G34" s="43"/>
      <c r="H34" s="12">
        <v>78199.69</v>
      </c>
    </row>
    <row r="35" spans="1:8" ht="12.75" customHeight="1">
      <c r="A35" s="41" t="s">
        <v>39</v>
      </c>
      <c r="B35" s="42"/>
      <c r="C35" s="42"/>
      <c r="D35" s="42"/>
      <c r="E35" s="42"/>
      <c r="F35" s="42"/>
      <c r="G35" s="43"/>
      <c r="H35" s="12">
        <v>257347.92</v>
      </c>
    </row>
    <row r="36" spans="1:8" ht="12.75" customHeight="1">
      <c r="A36" s="38" t="s">
        <v>40</v>
      </c>
      <c r="B36" s="39"/>
      <c r="C36" s="39"/>
      <c r="D36" s="39"/>
      <c r="E36" s="39"/>
      <c r="F36" s="39"/>
      <c r="G36" s="40"/>
      <c r="H36" s="12">
        <f>123475.2+2267.2</f>
        <v>125742.4</v>
      </c>
    </row>
    <row r="37" spans="1:8" ht="12.75" customHeight="1">
      <c r="A37" s="38" t="s">
        <v>41</v>
      </c>
      <c r="B37" s="39"/>
      <c r="C37" s="39"/>
      <c r="D37" s="39"/>
      <c r="E37" s="39"/>
      <c r="F37" s="39"/>
      <c r="G37" s="40"/>
      <c r="H37" s="12">
        <f>106691.06+2267.2+2.76</f>
        <v>108961.01999999999</v>
      </c>
    </row>
    <row r="38" spans="1:8" ht="12.75" customHeight="1">
      <c r="A38" s="38" t="s">
        <v>47</v>
      </c>
      <c r="B38" s="39"/>
      <c r="C38" s="39"/>
      <c r="D38" s="39"/>
      <c r="E38" s="39"/>
      <c r="F38" s="39"/>
      <c r="G38" s="40"/>
      <c r="H38" s="12">
        <v>29.45</v>
      </c>
    </row>
    <row r="39" spans="1:8" ht="12.75" customHeight="1">
      <c r="A39" s="38" t="s">
        <v>45</v>
      </c>
      <c r="B39" s="39"/>
      <c r="C39" s="39"/>
      <c r="D39" s="39"/>
      <c r="E39" s="39"/>
      <c r="F39" s="39"/>
      <c r="G39" s="40"/>
      <c r="H39" s="12">
        <v>34.66</v>
      </c>
    </row>
    <row r="40" spans="1:8" ht="12.75" customHeight="1">
      <c r="A40" s="41" t="s">
        <v>42</v>
      </c>
      <c r="B40" s="42"/>
      <c r="C40" s="42"/>
      <c r="D40" s="42"/>
      <c r="E40" s="42"/>
      <c r="F40" s="42"/>
      <c r="G40" s="43"/>
      <c r="H40" s="12">
        <v>0</v>
      </c>
    </row>
    <row r="41" spans="1:14" ht="15.75" customHeight="1">
      <c r="A41" s="41" t="s">
        <v>43</v>
      </c>
      <c r="B41" s="42"/>
      <c r="C41" s="42"/>
      <c r="D41" s="42"/>
      <c r="E41" s="42"/>
      <c r="F41" s="42"/>
      <c r="G41" s="43"/>
      <c r="H41" s="17">
        <v>356276.63</v>
      </c>
      <c r="I41" s="29"/>
      <c r="J41" s="29"/>
      <c r="L41" s="29"/>
      <c r="M41" s="29"/>
      <c r="N41" s="29"/>
    </row>
    <row r="42" spans="1:11" ht="15.75" customHeight="1">
      <c r="A42" s="46" t="s">
        <v>44</v>
      </c>
      <c r="B42" s="47"/>
      <c r="C42" s="47"/>
      <c r="D42" s="47"/>
      <c r="E42" s="47"/>
      <c r="F42" s="47"/>
      <c r="G42" s="48"/>
      <c r="H42" s="17">
        <v>94822.8</v>
      </c>
      <c r="I42" s="29"/>
      <c r="J42" s="29"/>
      <c r="K42" s="10"/>
    </row>
    <row r="43" spans="1:8" ht="15" customHeight="1">
      <c r="A43" s="36">
        <v>2021</v>
      </c>
      <c r="B43" s="37"/>
      <c r="C43" s="36">
        <v>2022</v>
      </c>
      <c r="D43" s="36"/>
      <c r="E43" s="36">
        <v>2023</v>
      </c>
      <c r="F43" s="37"/>
      <c r="G43" s="96" t="s">
        <v>48</v>
      </c>
      <c r="H43" s="21"/>
    </row>
    <row r="44" spans="1:8" ht="12.75" customHeight="1">
      <c r="A44" s="30" t="s">
        <v>30</v>
      </c>
      <c r="B44" s="30" t="s">
        <v>31</v>
      </c>
      <c r="C44" s="30" t="s">
        <v>30</v>
      </c>
      <c r="D44" s="30" t="s">
        <v>31</v>
      </c>
      <c r="E44" s="30" t="s">
        <v>30</v>
      </c>
      <c r="F44" s="30" t="s">
        <v>31</v>
      </c>
      <c r="G44" s="96"/>
      <c r="H44" s="21"/>
    </row>
    <row r="45" spans="1:8" ht="21" customHeight="1">
      <c r="A45" s="31">
        <v>300351.82</v>
      </c>
      <c r="B45" s="31">
        <v>253041.91</v>
      </c>
      <c r="C45" s="31">
        <v>249186.46</v>
      </c>
      <c r="D45" s="31">
        <v>328756.53</v>
      </c>
      <c r="E45" s="31">
        <f>H16</f>
        <v>270715.94</v>
      </c>
      <c r="F45" s="31">
        <f>H30</f>
        <v>226415.19</v>
      </c>
      <c r="G45" s="32">
        <f>A45+C45+E45-B45-D45-F45</f>
        <v>12040.58999999991</v>
      </c>
      <c r="H45" s="9"/>
    </row>
    <row r="46" spans="1:7" ht="12.75">
      <c r="A46" s="2"/>
      <c r="B46" s="10" t="s">
        <v>27</v>
      </c>
      <c r="C46" s="10"/>
      <c r="E46" s="10"/>
      <c r="F46" s="2" t="s">
        <v>29</v>
      </c>
      <c r="G46" s="2"/>
    </row>
    <row r="47" spans="1:8" ht="12" customHeight="1">
      <c r="A47" s="81" t="s">
        <v>26</v>
      </c>
      <c r="B47" s="82"/>
      <c r="C47" s="82"/>
      <c r="D47" s="82"/>
      <c r="E47" s="82"/>
      <c r="F47" s="82"/>
      <c r="G47" s="82"/>
      <c r="H47" s="82"/>
    </row>
  </sheetData>
  <sheetProtection/>
  <mergeCells count="47">
    <mergeCell ref="A33:G33"/>
    <mergeCell ref="A34:G34"/>
    <mergeCell ref="A38:G38"/>
    <mergeCell ref="E43:F43"/>
    <mergeCell ref="G43:G44"/>
    <mergeCell ref="A22:G22"/>
    <mergeCell ref="A23:G23"/>
    <mergeCell ref="A24:G24"/>
    <mergeCell ref="A27:G27"/>
    <mergeCell ref="A28:G28"/>
    <mergeCell ref="A25:G25"/>
    <mergeCell ref="A47:H47"/>
    <mergeCell ref="A16:F16"/>
    <mergeCell ref="A17:F17"/>
    <mergeCell ref="A18:F18"/>
    <mergeCell ref="A15:F15"/>
    <mergeCell ref="A26:G26"/>
    <mergeCell ref="A30:G30"/>
    <mergeCell ref="A31:G31"/>
    <mergeCell ref="A41:G41"/>
    <mergeCell ref="A20:G20"/>
    <mergeCell ref="A21:G21"/>
    <mergeCell ref="A19:G19"/>
    <mergeCell ref="A5:E5"/>
    <mergeCell ref="A6:E6"/>
    <mergeCell ref="A7:E7"/>
    <mergeCell ref="A12:E12"/>
    <mergeCell ref="A13:E13"/>
    <mergeCell ref="A14:E14"/>
    <mergeCell ref="A4:E4"/>
    <mergeCell ref="A8:E8"/>
    <mergeCell ref="A9:E9"/>
    <mergeCell ref="A10:E10"/>
    <mergeCell ref="A11:E11"/>
    <mergeCell ref="A1:H1"/>
    <mergeCell ref="A2:H2"/>
    <mergeCell ref="A3:C3"/>
    <mergeCell ref="A29:G29"/>
    <mergeCell ref="A43:B43"/>
    <mergeCell ref="C43:D43"/>
    <mergeCell ref="A36:G36"/>
    <mergeCell ref="A39:G39"/>
    <mergeCell ref="A35:G35"/>
    <mergeCell ref="A37:G37"/>
    <mergeCell ref="A40:G40"/>
    <mergeCell ref="A32:G32"/>
    <mergeCell ref="A42:G42"/>
  </mergeCells>
  <printOptions/>
  <pageMargins left="0.15748031496062992" right="0.15748031496062992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2024-03-13T08:16:59Z</cp:lastPrinted>
  <dcterms:created xsi:type="dcterms:W3CDTF">1996-10-08T23:32:33Z</dcterms:created>
  <dcterms:modified xsi:type="dcterms:W3CDTF">2024-03-19T07:20:25Z</dcterms:modified>
  <cp:category/>
  <cp:version/>
  <cp:contentType/>
  <cp:contentStatus/>
</cp:coreProperties>
</file>