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'Лист1'!$A$1:$I$44</definedName>
  </definedNames>
  <calcPr fullCalcOnLoad="1"/>
</workbook>
</file>

<file path=xl/sharedStrings.xml><?xml version="1.0" encoding="utf-8"?>
<sst xmlns="http://schemas.openxmlformats.org/spreadsheetml/2006/main" count="61" uniqueCount="51">
  <si>
    <t>ООО "Кузнечное сервис"</t>
  </si>
  <si>
    <t>Приватиз.</t>
  </si>
  <si>
    <t>в т. ч. Содержание жилья (руб/м2)</t>
  </si>
  <si>
    <t xml:space="preserve">          текущий ремонт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</si>
  <si>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</si>
  <si>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</si>
  <si>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</si>
  <si>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</si>
  <si>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</si>
  <si>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</si>
  <si>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</si>
  <si>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</si>
  <si>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</si>
  <si>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</si>
  <si>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</si>
  <si>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</si>
  <si>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</si>
  <si>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</si>
  <si>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</si>
  <si>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</si>
  <si>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</si>
  <si>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Директор</t>
  </si>
  <si>
    <t>Титуленко М.В.</t>
  </si>
  <si>
    <t>Техническое обслуживание ВДГО (руб/м2)</t>
  </si>
  <si>
    <t>Техническое обслуживание ВДГО</t>
  </si>
  <si>
    <t>Утвержденный тариф на содержание жилого помещения</t>
  </si>
  <si>
    <t xml:space="preserve">доходы  </t>
  </si>
  <si>
    <t xml:space="preserve">расходы </t>
  </si>
  <si>
    <t>Дезинсекция</t>
  </si>
  <si>
    <t>Общая площадь жилых помещений м2</t>
  </si>
  <si>
    <t xml:space="preserve"> ХВС СОИ (руб./м3)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</si>
  <si>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</si>
  <si>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ГВС СОИ:компонент на ХВС(руб/м3)</t>
  </si>
  <si>
    <t>ГВС СОИ:компонент на тепловую энергию(руб/гкал)</t>
  </si>
  <si>
    <t>Дезинфекция</t>
  </si>
  <si>
    <t xml:space="preserve"> электроэнергия СОИ(руб./Квт.ч):</t>
  </si>
  <si>
    <t>Приозерское шоссе д.1</t>
  </si>
  <si>
    <t>Нежилые</t>
  </si>
  <si>
    <t>Отчеты по годам о финансово-хозяйственной деятельности размещены на сайте:   www. ukservis.ru</t>
  </si>
  <si>
    <t>Текущий ремонт:</t>
  </si>
  <si>
    <t xml:space="preserve">Остатки средств  </t>
  </si>
  <si>
    <t>2020г.</t>
  </si>
  <si>
    <t>2021г.</t>
  </si>
  <si>
    <t>Отчет о финансово-хозяйственной деятельности МКД за 2022 год</t>
  </si>
  <si>
    <t>Факт. Тариф 2022г.</t>
  </si>
  <si>
    <t>с 01.01.22г</t>
  </si>
  <si>
    <t>с 01.07.22г</t>
  </si>
  <si>
    <t>с 01.09.22г</t>
  </si>
  <si>
    <t>с 01.12.22г</t>
  </si>
  <si>
    <t>Задолженность населения за содержание и текущий ремонт на 01.01.2023г.</t>
  </si>
  <si>
    <t>2022г.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</si>
</sst>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justify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2" fontId="0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justify"/>
    </xf>
    <xf numFmtId="0" fontId="0" fillId="0" borderId="17" xfId="0" applyFont="1" applyBorder="1" applyAlignment="1">
      <alignment horizontal="center" vertical="justify"/>
    </xf>
    <xf numFmtId="0" fontId="0" fillId="0" borderId="18" xfId="0" applyFont="1" applyBorder="1" applyAlignment="1">
      <alignment/>
    </xf>
    <xf numFmtId="0" fontId="5" fillId="0" borderId="19" xfId="0" applyFont="1" applyBorder="1" applyAlignment="1">
      <alignment horizontal="center" vertical="justify"/>
    </xf>
    <xf numFmtId="0" fontId="0" fillId="0" borderId="17" xfId="0" applyFont="1" applyBorder="1" applyAlignment="1">
      <alignment vertical="justify" wrapText="1"/>
    </xf>
    <xf numFmtId="0" fontId="3" fillId="0" borderId="10" xfId="0" applyFont="1" applyBorder="1" applyAlignment="1">
      <alignment vertical="justify"/>
    </xf>
    <xf numFmtId="0" fontId="4" fillId="0" borderId="10" xfId="0" applyFont="1" applyBorder="1" applyAlignment="1">
      <alignment vertical="justify"/>
    </xf>
    <xf numFmtId="0" fontId="0" fillId="0" borderId="17" xfId="0" applyFont="1" applyBorder="1" applyAlignment="1">
      <alignment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vertical="justify"/>
    </xf>
    <xf numFmtId="0" fontId="0" fillId="0" borderId="17" xfId="0" applyFont="1" applyBorder="1" applyAlignment="1">
      <alignment horizontal="left" wrapText="1"/>
    </xf>
    <xf numFmtId="0" fontId="0" fillId="0" borderId="10" xfId="0" applyFont="1" applyBorder="1" applyAlignment="1">
      <alignment vertical="justify" wrapText="1"/>
    </xf>
    <xf numFmtId="0" fontId="0" fillId="0" borderId="15" xfId="0" applyFont="1" applyBorder="1" applyAlignment="1">
      <alignment vertical="justify" wrapText="1"/>
    </xf>
    <xf numFmtId="0" fontId="4" fillId="0" borderId="11" xfId="0" applyFont="1" applyBorder="1" applyAlignment="1">
      <alignment vertical="justify"/>
    </xf>
    <xf numFmtId="0" fontId="5" fillId="0" borderId="20" xfId="0" applyFont="1" applyBorder="1" applyAlignment="1">
      <alignment horizontal="center" vertical="justify"/>
    </xf>
    <xf numFmtId="0" fontId="0" fillId="0" borderId="21" xfId="0" applyFont="1" applyFill="1" applyBorder="1" applyAlignment="1">
      <alignment vertical="justify"/>
    </xf>
    <xf numFmtId="0" fontId="1" fillId="0" borderId="0" xfId="0" applyFont="1" applyBorder="1" applyAlignment="1">
      <alignment horizontal="center" wrapText="1"/>
    </xf>
    <xf numFmtId="2" fontId="44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0" fillId="0" borderId="10" xfId="0" applyFont="1" applyBorder="1" applyAlignment="1">
      <alignment vertical="justify"/>
    </xf>
    <xf numFmtId="0" fontId="0" fillId="0" borderId="24" xfId="0" applyFont="1" applyBorder="1" applyAlignment="1">
      <alignment horizontal="center" vertical="justify"/>
    </xf>
    <xf numFmtId="0" fontId="0" fillId="0" borderId="19" xfId="0" applyFont="1" applyBorder="1" applyAlignment="1">
      <alignment horizontal="center" vertical="justify"/>
    </xf>
    <xf numFmtId="0" fontId="0" fillId="0" borderId="17" xfId="0" applyFont="1" applyBorder="1" applyAlignment="1">
      <alignment horizontal="center" vertical="justify"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6" xfId="0" applyFont="1" applyBorder="1" applyAlignment="1">
      <alignment/>
    </xf>
    <xf numFmtId="0" fontId="5" fillId="0" borderId="27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0" fontId="0" fillId="0" borderId="24" xfId="0" applyFont="1" applyBorder="1" applyAlignment="1">
      <alignment vertical="justify" wrapText="1"/>
    </xf>
    <xf numFmtId="0" fontId="0" fillId="0" borderId="19" xfId="0" applyFont="1" applyBorder="1" applyAlignment="1">
      <alignment vertical="justify" wrapText="1"/>
    </xf>
    <xf numFmtId="0" fontId="0" fillId="0" borderId="17" xfId="0" applyFont="1" applyBorder="1" applyAlignment="1">
      <alignment vertical="justify" wrapText="1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vertical="justify"/>
    </xf>
    <xf numFmtId="0" fontId="0" fillId="0" borderId="24" xfId="0" applyFont="1" applyBorder="1" applyAlignment="1">
      <alignment vertical="justify"/>
    </xf>
    <xf numFmtId="0" fontId="0" fillId="0" borderId="19" xfId="0" applyFont="1" applyBorder="1" applyAlignment="1">
      <alignment vertical="justify"/>
    </xf>
    <xf numFmtId="0" fontId="0" fillId="0" borderId="17" xfId="0" applyFont="1" applyBorder="1" applyAlignment="1">
      <alignment vertical="justify"/>
    </xf>
    <xf numFmtId="0" fontId="0" fillId="0" borderId="24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0" xfId="0" applyFont="1" applyBorder="1" applyAlignment="1">
      <alignment vertical="justify" wrapText="1"/>
    </xf>
    <xf numFmtId="0" fontId="0" fillId="0" borderId="15" xfId="0" applyFont="1" applyBorder="1" applyAlignment="1">
      <alignment vertical="justify" wrapText="1"/>
    </xf>
    <xf numFmtId="0" fontId="5" fillId="0" borderId="12" xfId="0" applyFont="1" applyBorder="1" applyAlignment="1">
      <alignment horizontal="center" vertical="justify"/>
    </xf>
    <xf numFmtId="0" fontId="5" fillId="0" borderId="33" xfId="0" applyFont="1" applyBorder="1" applyAlignment="1">
      <alignment horizontal="center" vertical="justify"/>
    </xf>
    <xf numFmtId="0" fontId="4" fillId="0" borderId="11" xfId="0" applyFont="1" applyBorder="1" applyAlignment="1">
      <alignment vertical="justify"/>
    </xf>
    <xf numFmtId="0" fontId="1" fillId="0" borderId="2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24" xfId="0" applyFont="1" applyFill="1" applyBorder="1" applyAlignment="1">
      <alignment vertical="justify"/>
    </xf>
    <xf numFmtId="0" fontId="0" fillId="0" borderId="19" xfId="0" applyFont="1" applyFill="1" applyBorder="1" applyAlignment="1">
      <alignment vertical="justify"/>
    </xf>
    <xf numFmtId="0" fontId="0" fillId="0" borderId="17" xfId="0" applyFont="1" applyFill="1" applyBorder="1" applyAlignment="1">
      <alignment vertical="justify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40" sqref="E40"/>
    </sheetView>
  </sheetViews>
  <sheetFormatPr defaultColWidth="9.140625" defaultRowHeight="12.75"/>
  <cols>
    <col min="1" max="1" width="10.00390625" style="0" customWidth="1"/>
    <col min="2" max="2" width="10.140625" style="0" customWidth="1"/>
    <col min="3" max="3" width="16.00390625" style="0" customWidth="1"/>
    <col min="4" max="4" width="10.57421875" style="0" customWidth="1"/>
    <col min="5" max="5" width="9.8515625" style="0" customWidth="1"/>
    <col min="6" max="6" width="10.00390625" style="0" customWidth="1"/>
    <col min="7" max="8" width="10.28125" style="0" customWidth="1"/>
    <col min="9" max="9" width="11.57421875" style="0" customWidth="1"/>
    <col min="10" max="10" width="9.8515625" style="0" customWidth="1"/>
  </cols>
  <sheetData>
    <row r="1" spans="1:9" ht="12.75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15.75">
      <c r="A2" s="74" t="s">
        <v>43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5" t="s">
        <v>36</v>
      </c>
      <c r="B3" s="75"/>
      <c r="C3" s="75"/>
      <c r="D3" s="75"/>
      <c r="E3" s="75"/>
      <c r="F3" s="75"/>
      <c r="G3" s="75"/>
      <c r="H3" s="75"/>
      <c r="I3" s="75"/>
    </row>
    <row r="4" spans="1:9" ht="8.25" customHeight="1">
      <c r="A4" s="16"/>
      <c r="B4" s="16"/>
      <c r="C4" s="16"/>
      <c r="D4" s="16"/>
      <c r="E4" s="16"/>
      <c r="F4" s="16"/>
      <c r="G4" s="16"/>
      <c r="H4" s="16"/>
      <c r="I4" s="16"/>
    </row>
    <row r="5" spans="1:9" ht="22.5" customHeight="1">
      <c r="A5" s="76" t="s">
        <v>29</v>
      </c>
      <c r="B5" s="77"/>
      <c r="C5" s="78"/>
      <c r="D5" s="24">
        <f>F5+I5</f>
        <v>716.4</v>
      </c>
      <c r="E5" s="11" t="s">
        <v>1</v>
      </c>
      <c r="F5" s="2">
        <v>531.8</v>
      </c>
      <c r="G5" s="49"/>
      <c r="H5" s="1" t="s">
        <v>37</v>
      </c>
      <c r="I5" s="2">
        <v>184.6</v>
      </c>
    </row>
    <row r="6" spans="1:9" ht="12.75">
      <c r="A6" s="84" t="s">
        <v>25</v>
      </c>
      <c r="B6" s="85"/>
      <c r="C6" s="85"/>
      <c r="D6" s="86"/>
      <c r="E6" s="81" t="s">
        <v>45</v>
      </c>
      <c r="F6" s="81" t="s">
        <v>46</v>
      </c>
      <c r="G6" s="81" t="s">
        <v>47</v>
      </c>
      <c r="H6" s="81" t="s">
        <v>48</v>
      </c>
      <c r="I6" s="79" t="s">
        <v>44</v>
      </c>
    </row>
    <row r="7" spans="1:9" ht="12.75">
      <c r="A7" s="87"/>
      <c r="B7" s="88"/>
      <c r="C7" s="88"/>
      <c r="D7" s="89"/>
      <c r="E7" s="82"/>
      <c r="F7" s="82"/>
      <c r="G7" s="82"/>
      <c r="H7" s="82"/>
      <c r="I7" s="80"/>
    </row>
    <row r="8" spans="1:9" ht="12.75">
      <c r="A8" s="90" t="s">
        <v>19</v>
      </c>
      <c r="B8" s="91"/>
      <c r="C8" s="91"/>
      <c r="D8" s="92"/>
      <c r="E8" s="18">
        <f>E9+E10</f>
        <v>20.259999999999998</v>
      </c>
      <c r="F8" s="18">
        <f>F9+F10</f>
        <v>20.259999999999998</v>
      </c>
      <c r="G8" s="18">
        <f>G9+G10</f>
        <v>20.259999999999998</v>
      </c>
      <c r="H8" s="18">
        <f>H9+H10</f>
        <v>20.259999999999998</v>
      </c>
      <c r="I8" s="18">
        <f>(I19-I29)/12/D5</f>
        <v>20.713057184068493</v>
      </c>
    </row>
    <row r="9" spans="1:9" ht="12.75">
      <c r="A9" s="96" t="s">
        <v>2</v>
      </c>
      <c r="B9" s="97"/>
      <c r="C9" s="97"/>
      <c r="D9" s="98"/>
      <c r="E9" s="5">
        <v>16.25</v>
      </c>
      <c r="F9" s="5">
        <v>16.25</v>
      </c>
      <c r="G9" s="5">
        <v>16.25</v>
      </c>
      <c r="H9" s="5">
        <v>16.25</v>
      </c>
      <c r="I9" s="19"/>
    </row>
    <row r="10" spans="1:9" ht="12.75">
      <c r="A10" s="93" t="s">
        <v>3</v>
      </c>
      <c r="B10" s="94"/>
      <c r="C10" s="94"/>
      <c r="D10" s="95"/>
      <c r="E10" s="6">
        <v>4.01</v>
      </c>
      <c r="F10" s="6">
        <v>4.01</v>
      </c>
      <c r="G10" s="6">
        <v>4.01</v>
      </c>
      <c r="H10" s="6">
        <v>4.01</v>
      </c>
      <c r="I10" s="6"/>
    </row>
    <row r="11" spans="1:9" ht="12.75">
      <c r="A11" s="123" t="s">
        <v>32</v>
      </c>
      <c r="B11" s="124"/>
      <c r="C11" s="124"/>
      <c r="D11" s="125"/>
      <c r="E11" s="126">
        <v>28.42</v>
      </c>
      <c r="F11" s="126"/>
      <c r="G11" s="126"/>
      <c r="H11" s="8"/>
      <c r="I11" s="7"/>
    </row>
    <row r="12" spans="1:9" ht="12.75">
      <c r="A12" s="123" t="s">
        <v>33</v>
      </c>
      <c r="B12" s="124"/>
      <c r="C12" s="124"/>
      <c r="D12" s="125"/>
      <c r="E12" s="126">
        <v>2050.34</v>
      </c>
      <c r="F12" s="126"/>
      <c r="G12" s="126"/>
      <c r="H12" s="8"/>
      <c r="I12" s="7"/>
    </row>
    <row r="13" spans="1:9" ht="12.75">
      <c r="A13" s="70" t="s">
        <v>30</v>
      </c>
      <c r="B13" s="71"/>
      <c r="C13" s="71"/>
      <c r="D13" s="72"/>
      <c r="E13" s="8">
        <v>36.43</v>
      </c>
      <c r="F13" s="8">
        <v>37.67</v>
      </c>
      <c r="G13" s="8">
        <v>37.67</v>
      </c>
      <c r="H13" s="8">
        <v>41.81</v>
      </c>
      <c r="I13" s="7"/>
    </row>
    <row r="14" spans="1:9" ht="12.75">
      <c r="A14" s="70" t="s">
        <v>35</v>
      </c>
      <c r="B14" s="71"/>
      <c r="C14" s="71"/>
      <c r="D14" s="72"/>
      <c r="E14" s="8"/>
      <c r="F14" s="8"/>
      <c r="G14" s="8"/>
      <c r="H14" s="8"/>
      <c r="I14" s="7"/>
    </row>
    <row r="15" spans="1:9" ht="12.75">
      <c r="A15" s="70" t="s">
        <v>4</v>
      </c>
      <c r="B15" s="71"/>
      <c r="C15" s="71"/>
      <c r="D15" s="72"/>
      <c r="E15" s="8">
        <v>4.96</v>
      </c>
      <c r="F15" s="8">
        <v>5.21</v>
      </c>
      <c r="G15" s="8">
        <v>5.21</v>
      </c>
      <c r="H15" s="8">
        <v>5.68</v>
      </c>
      <c r="I15" s="7"/>
    </row>
    <row r="16" spans="1:9" ht="12.75">
      <c r="A16" s="83" t="s">
        <v>5</v>
      </c>
      <c r="B16" s="83"/>
      <c r="C16" s="83"/>
      <c r="D16" s="83"/>
      <c r="E16" s="8">
        <v>2.68</v>
      </c>
      <c r="F16" s="8">
        <v>2.83</v>
      </c>
      <c r="G16" s="8">
        <v>2.83</v>
      </c>
      <c r="H16" s="8">
        <v>3.09</v>
      </c>
      <c r="I16" s="7"/>
    </row>
    <row r="17" spans="1:9" ht="12.75" customHeight="1">
      <c r="A17" s="56" t="s">
        <v>6</v>
      </c>
      <c r="B17" s="57"/>
      <c r="C17" s="57"/>
      <c r="D17" s="57"/>
      <c r="E17" s="57"/>
      <c r="F17" s="57"/>
      <c r="G17" s="58"/>
      <c r="H17" s="32"/>
      <c r="I17" s="9">
        <f>130768.8+46503</f>
        <v>177271.8</v>
      </c>
    </row>
    <row r="18" spans="1:9" ht="12.75">
      <c r="A18" s="56" t="s">
        <v>7</v>
      </c>
      <c r="B18" s="57"/>
      <c r="C18" s="57"/>
      <c r="D18" s="57"/>
      <c r="E18" s="57"/>
      <c r="F18" s="57"/>
      <c r="G18" s="58"/>
      <c r="H18" s="32"/>
      <c r="I18" s="9">
        <f>130688.94+46503</f>
        <v>177191.94</v>
      </c>
    </row>
    <row r="19" spans="1:9" ht="12.75" customHeight="1">
      <c r="A19" s="56" t="s">
        <v>8</v>
      </c>
      <c r="B19" s="57"/>
      <c r="C19" s="57"/>
      <c r="D19" s="57"/>
      <c r="E19" s="57"/>
      <c r="F19" s="57"/>
      <c r="G19" s="58"/>
      <c r="H19" s="32"/>
      <c r="I19" s="17">
        <f>I35</f>
        <v>178568.02000000002</v>
      </c>
    </row>
    <row r="20" spans="1:9" ht="15" customHeight="1">
      <c r="A20" s="68" t="s">
        <v>9</v>
      </c>
      <c r="B20" s="68"/>
      <c r="C20" s="68"/>
      <c r="D20" s="68"/>
      <c r="E20" s="68"/>
      <c r="F20" s="68"/>
      <c r="G20" s="69"/>
      <c r="H20" s="36"/>
      <c r="I20" s="4" t="s">
        <v>10</v>
      </c>
    </row>
    <row r="21" spans="1:9" ht="12.75" customHeight="1">
      <c r="A21" s="99" t="s">
        <v>11</v>
      </c>
      <c r="B21" s="99"/>
      <c r="C21" s="99"/>
      <c r="D21" s="99"/>
      <c r="E21" s="99"/>
      <c r="F21" s="99"/>
      <c r="G21" s="99"/>
      <c r="H21" s="37"/>
      <c r="I21" s="10">
        <f>I28+I27+I26+I25+I23+I22+I29+I24</f>
        <v>178568.02000000002</v>
      </c>
    </row>
    <row r="22" spans="1:9" ht="90.75" customHeight="1">
      <c r="A22" s="65" t="s">
        <v>12</v>
      </c>
      <c r="B22" s="66"/>
      <c r="C22" s="66"/>
      <c r="D22" s="66"/>
      <c r="E22" s="66"/>
      <c r="F22" s="66"/>
      <c r="G22" s="67"/>
      <c r="H22" s="35"/>
      <c r="I22" s="11">
        <f>138.56+4663.71+80298.41+16370.89</f>
        <v>101471.57</v>
      </c>
    </row>
    <row r="23" spans="1:9" ht="12.75" customHeight="1" hidden="1">
      <c r="A23" s="55" t="s">
        <v>28</v>
      </c>
      <c r="B23" s="55"/>
      <c r="C23" s="55"/>
      <c r="D23" s="55"/>
      <c r="E23" s="55"/>
      <c r="F23" s="55"/>
      <c r="G23" s="55"/>
      <c r="H23" s="31"/>
      <c r="I23" s="11">
        <v>0</v>
      </c>
    </row>
    <row r="24" spans="1:9" ht="12.75" customHeight="1" hidden="1">
      <c r="A24" s="55" t="s">
        <v>34</v>
      </c>
      <c r="B24" s="55"/>
      <c r="C24" s="55"/>
      <c r="D24" s="55"/>
      <c r="E24" s="55"/>
      <c r="F24" s="55"/>
      <c r="G24" s="55"/>
      <c r="H24" s="31"/>
      <c r="I24" s="11">
        <v>0</v>
      </c>
    </row>
    <row r="25" spans="1:9" ht="12.75" customHeight="1">
      <c r="A25" s="102" t="s">
        <v>15</v>
      </c>
      <c r="B25" s="103"/>
      <c r="C25" s="103"/>
      <c r="D25" s="103"/>
      <c r="E25" s="103"/>
      <c r="F25" s="103"/>
      <c r="G25" s="104"/>
      <c r="H25" s="38"/>
      <c r="I25" s="11">
        <v>35.53</v>
      </c>
    </row>
    <row r="26" spans="1:9" ht="15" customHeight="1">
      <c r="A26" s="105" t="s">
        <v>16</v>
      </c>
      <c r="B26" s="106"/>
      <c r="C26" s="106"/>
      <c r="D26" s="106"/>
      <c r="E26" s="106"/>
      <c r="F26" s="106"/>
      <c r="G26" s="107"/>
      <c r="H26" s="41"/>
      <c r="I26" s="12">
        <v>884.85</v>
      </c>
    </row>
    <row r="27" spans="1:9" ht="25.5" customHeight="1">
      <c r="A27" s="108" t="s">
        <v>17</v>
      </c>
      <c r="B27" s="108"/>
      <c r="C27" s="108"/>
      <c r="D27" s="108"/>
      <c r="E27" s="108"/>
      <c r="F27" s="108"/>
      <c r="G27" s="108"/>
      <c r="H27" s="42"/>
      <c r="I27" s="11">
        <f>358.2+12.21+53.27+77.2+250.51+6550.54</f>
        <v>7301.93</v>
      </c>
    </row>
    <row r="28" spans="1:9" ht="37.5" customHeight="1" thickBot="1">
      <c r="A28" s="109" t="s">
        <v>18</v>
      </c>
      <c r="B28" s="109"/>
      <c r="C28" s="109"/>
      <c r="D28" s="109"/>
      <c r="E28" s="109"/>
      <c r="F28" s="109"/>
      <c r="G28" s="109"/>
      <c r="H28" s="43"/>
      <c r="I28" s="26">
        <v>68372.13</v>
      </c>
    </row>
    <row r="29" spans="1:9" ht="21" customHeight="1">
      <c r="A29" s="59" t="s">
        <v>31</v>
      </c>
      <c r="B29" s="60"/>
      <c r="C29" s="60"/>
      <c r="D29" s="60"/>
      <c r="E29" s="60"/>
      <c r="F29" s="60"/>
      <c r="G29" s="61"/>
      <c r="H29" s="33"/>
      <c r="I29" s="28">
        <f>I30+I31</f>
        <v>502.01</v>
      </c>
    </row>
    <row r="30" spans="1:9" ht="12" customHeight="1">
      <c r="A30" s="62" t="s">
        <v>13</v>
      </c>
      <c r="B30" s="63"/>
      <c r="C30" s="63"/>
      <c r="D30" s="63"/>
      <c r="E30" s="63"/>
      <c r="F30" s="63"/>
      <c r="G30" s="64"/>
      <c r="H30" s="34"/>
      <c r="I30" s="50">
        <v>200.38</v>
      </c>
    </row>
    <row r="31" spans="1:9" ht="14.25" customHeight="1" thickBot="1">
      <c r="A31" s="110" t="s">
        <v>14</v>
      </c>
      <c r="B31" s="111"/>
      <c r="C31" s="111"/>
      <c r="D31" s="111"/>
      <c r="E31" s="111"/>
      <c r="F31" s="111"/>
      <c r="G31" s="111"/>
      <c r="H31" s="45"/>
      <c r="I31" s="51">
        <v>301.63</v>
      </c>
    </row>
    <row r="32" spans="1:9" ht="14.25" customHeight="1" hidden="1">
      <c r="A32" s="112" t="s">
        <v>24</v>
      </c>
      <c r="B32" s="112" t="s">
        <v>23</v>
      </c>
      <c r="C32" s="112" t="s">
        <v>23</v>
      </c>
      <c r="D32" s="112" t="s">
        <v>23</v>
      </c>
      <c r="E32" s="112" t="s">
        <v>23</v>
      </c>
      <c r="F32" s="112" t="s">
        <v>23</v>
      </c>
      <c r="G32" s="112" t="s">
        <v>23</v>
      </c>
      <c r="H32" s="44"/>
      <c r="I32" s="25">
        <v>0</v>
      </c>
    </row>
    <row r="33" spans="1:9" ht="14.25" customHeight="1">
      <c r="A33" s="99" t="s">
        <v>39</v>
      </c>
      <c r="B33" s="99"/>
      <c r="C33" s="99"/>
      <c r="D33" s="99"/>
      <c r="E33" s="99"/>
      <c r="F33" s="99"/>
      <c r="G33" s="99"/>
      <c r="H33" s="44"/>
      <c r="I33" s="25">
        <f>I34</f>
        <v>0</v>
      </c>
    </row>
    <row r="34" spans="1:9" ht="14.25" customHeight="1" hidden="1">
      <c r="A34" s="120"/>
      <c r="B34" s="121"/>
      <c r="C34" s="121"/>
      <c r="D34" s="121"/>
      <c r="E34" s="121"/>
      <c r="F34" s="121"/>
      <c r="G34" s="122"/>
      <c r="H34" s="46"/>
      <c r="I34" s="27">
        <v>0</v>
      </c>
    </row>
    <row r="35" spans="1:9" ht="12.75">
      <c r="A35" s="101" t="s">
        <v>19</v>
      </c>
      <c r="B35" s="101"/>
      <c r="C35" s="101"/>
      <c r="D35" s="101"/>
      <c r="E35" s="101"/>
      <c r="F35" s="101"/>
      <c r="G35" s="101"/>
      <c r="H35" s="40"/>
      <c r="I35" s="10">
        <f>I21+I32+I33</f>
        <v>178568.02000000002</v>
      </c>
    </row>
    <row r="36" spans="1:9" ht="12.75" customHeight="1">
      <c r="A36" s="100" t="s">
        <v>49</v>
      </c>
      <c r="B36" s="100"/>
      <c r="C36" s="100"/>
      <c r="D36" s="100"/>
      <c r="E36" s="100"/>
      <c r="F36" s="100"/>
      <c r="G36" s="100"/>
      <c r="H36" s="39"/>
      <c r="I36" s="10">
        <f>18551.57+12462.78</f>
        <v>31014.35</v>
      </c>
    </row>
    <row r="37" spans="1:9" ht="11.25" customHeight="1">
      <c r="A37" s="56" t="s">
        <v>20</v>
      </c>
      <c r="B37" s="57"/>
      <c r="C37" s="57"/>
      <c r="D37" s="57"/>
      <c r="E37" s="57"/>
      <c r="F37" s="57"/>
      <c r="G37" s="58"/>
      <c r="H37" s="32"/>
      <c r="I37" s="52">
        <v>0</v>
      </c>
    </row>
    <row r="38" spans="1:9" ht="12.75" customHeight="1">
      <c r="A38" s="113" t="s">
        <v>41</v>
      </c>
      <c r="B38" s="114"/>
      <c r="C38" s="113" t="s">
        <v>42</v>
      </c>
      <c r="D38" s="115"/>
      <c r="E38" s="116" t="s">
        <v>50</v>
      </c>
      <c r="F38" s="117"/>
      <c r="G38" s="118" t="s">
        <v>40</v>
      </c>
      <c r="H38" s="47"/>
      <c r="I38" s="14"/>
    </row>
    <row r="39" spans="1:9" ht="14.25" customHeight="1" thickBot="1">
      <c r="A39" s="20" t="s">
        <v>26</v>
      </c>
      <c r="B39" s="21" t="s">
        <v>27</v>
      </c>
      <c r="C39" s="20" t="s">
        <v>26</v>
      </c>
      <c r="D39" s="21" t="s">
        <v>27</v>
      </c>
      <c r="E39" s="20" t="s">
        <v>26</v>
      </c>
      <c r="F39" s="22" t="s">
        <v>27</v>
      </c>
      <c r="G39" s="119"/>
      <c r="H39" s="47"/>
      <c r="I39" s="14"/>
    </row>
    <row r="40" spans="1:9" ht="17.25" customHeight="1">
      <c r="A40" s="23">
        <v>187289.48</v>
      </c>
      <c r="B40" s="23">
        <v>192184.57</v>
      </c>
      <c r="C40" s="23">
        <v>176760.68</v>
      </c>
      <c r="D40" s="23">
        <v>247596.43</v>
      </c>
      <c r="E40" s="23">
        <v>177191.94</v>
      </c>
      <c r="F40" s="29">
        <f>I35</f>
        <v>178568.02000000002</v>
      </c>
      <c r="G40" s="30">
        <f>A40+C40+E40-B40-D40-F40</f>
        <v>-77106.91999999993</v>
      </c>
      <c r="H40" s="48"/>
      <c r="I40" s="14"/>
    </row>
    <row r="41" spans="1:9" ht="12.75">
      <c r="A41" s="13"/>
      <c r="B41" s="13"/>
      <c r="C41" s="13"/>
      <c r="D41" s="13"/>
      <c r="E41" s="13"/>
      <c r="F41" s="13"/>
      <c r="G41" s="13"/>
      <c r="H41" s="13"/>
      <c r="I41" s="14"/>
    </row>
    <row r="42" spans="1:9" ht="12.75">
      <c r="A42" s="3"/>
      <c r="B42" s="15" t="s">
        <v>21</v>
      </c>
      <c r="C42" s="15"/>
      <c r="D42" s="15" t="s">
        <v>22</v>
      </c>
      <c r="E42" s="15"/>
      <c r="F42" s="3"/>
      <c r="G42" s="3"/>
      <c r="H42" s="3"/>
      <c r="I42" s="3"/>
    </row>
    <row r="43" spans="1:9" ht="12.75">
      <c r="A43" s="3"/>
      <c r="B43" s="15"/>
      <c r="C43" s="15"/>
      <c r="D43" s="15"/>
      <c r="E43" s="15"/>
      <c r="F43" s="3"/>
      <c r="G43" s="3"/>
      <c r="H43" s="3"/>
      <c r="I43" s="3"/>
    </row>
    <row r="44" spans="1:9" ht="12" customHeight="1">
      <c r="A44" s="53" t="s">
        <v>38</v>
      </c>
      <c r="B44" s="54"/>
      <c r="C44" s="54"/>
      <c r="D44" s="54"/>
      <c r="E44" s="54"/>
      <c r="F44" s="54"/>
      <c r="G44" s="54"/>
      <c r="H44" s="54"/>
      <c r="I44" s="54"/>
    </row>
  </sheetData>
  <sheetProtection/>
  <mergeCells count="45">
    <mergeCell ref="A38:B38"/>
    <mergeCell ref="C38:D38"/>
    <mergeCell ref="E38:F38"/>
    <mergeCell ref="G38:G39"/>
    <mergeCell ref="A37:G37"/>
    <mergeCell ref="A34:G34"/>
    <mergeCell ref="A21:G21"/>
    <mergeCell ref="A36:G36"/>
    <mergeCell ref="A35:G35"/>
    <mergeCell ref="A25:G25"/>
    <mergeCell ref="A26:G26"/>
    <mergeCell ref="A27:G27"/>
    <mergeCell ref="A28:G28"/>
    <mergeCell ref="A31:G31"/>
    <mergeCell ref="A32:G32"/>
    <mergeCell ref="A33:G33"/>
    <mergeCell ref="A16:D16"/>
    <mergeCell ref="F6:F7"/>
    <mergeCell ref="G6:G7"/>
    <mergeCell ref="A6:D7"/>
    <mergeCell ref="A8:D8"/>
    <mergeCell ref="A10:D10"/>
    <mergeCell ref="A11:D11"/>
    <mergeCell ref="A9:D9"/>
    <mergeCell ref="A12:D12"/>
    <mergeCell ref="A13:D13"/>
    <mergeCell ref="A14:D14"/>
    <mergeCell ref="A15:D15"/>
    <mergeCell ref="A1:I1"/>
    <mergeCell ref="A2:I2"/>
    <mergeCell ref="A3:I3"/>
    <mergeCell ref="A5:C5"/>
    <mergeCell ref="I6:I7"/>
    <mergeCell ref="E6:E7"/>
    <mergeCell ref="H6:H7"/>
    <mergeCell ref="A44:I44"/>
    <mergeCell ref="A24:G24"/>
    <mergeCell ref="A17:G17"/>
    <mergeCell ref="A29:G29"/>
    <mergeCell ref="A30:G30"/>
    <mergeCell ref="A22:G22"/>
    <mergeCell ref="A23:G23"/>
    <mergeCell ref="A18:G18"/>
    <mergeCell ref="A19:G19"/>
    <mergeCell ref="A20:G20"/>
  </mergeCells>
  <printOptions/>
  <pageMargins left="0.15748031496062992" right="0.15748031496062992" top="0" bottom="0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2022-02-21T10:40:00Z</cp:lastPrinted>
  <dcterms:created xsi:type="dcterms:W3CDTF">1996-10-08T23:32:33Z</dcterms:created>
  <dcterms:modified xsi:type="dcterms:W3CDTF">2023-02-16T12:56:44Z</dcterms:modified>
  <cp:category/>
  <cp:version/>
  <cp:contentType/>
  <cp:contentStatus/>
</cp:coreProperties>
</file>